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60" windowHeight="8385" activeTab="0"/>
  </bookViews>
  <sheets>
    <sheet name="1lic." sheetId="1" r:id="rId1"/>
    <sheet name="2lic." sheetId="2" r:id="rId2"/>
    <sheet name="3lic." sheetId="3" r:id="rId3"/>
    <sheet name="1 mgr.dz." sheetId="4" r:id="rId4"/>
    <sheet name="2 mgr.dz." sheetId="5" r:id="rId5"/>
    <sheet name="1mgr.zaocz." sheetId="6" r:id="rId6"/>
    <sheet name="2mgr.zaocz." sheetId="7" r:id="rId7"/>
  </sheets>
  <definedNames>
    <definedName name="_xlnm.Print_Area" localSheetId="0">'1lic.'!$A$1:$M$45</definedName>
  </definedNames>
  <calcPr fullCalcOnLoad="1"/>
</workbook>
</file>

<file path=xl/sharedStrings.xml><?xml version="1.0" encoding="utf-8"?>
<sst xmlns="http://schemas.openxmlformats.org/spreadsheetml/2006/main" count="808" uniqueCount="248">
  <si>
    <t>Plan studiów w Warszawskim Uniwersytecie Medycznym</t>
  </si>
  <si>
    <t>WNOZ- Zdrowie publiczne</t>
  </si>
  <si>
    <t>2 rok niestacjonarne studia drugiego stopnia</t>
  </si>
  <si>
    <t>Se-</t>
  </si>
  <si>
    <t>Forma</t>
  </si>
  <si>
    <t>Wymiar godz. obowiązujący studenta</t>
  </si>
  <si>
    <t>Lp</t>
  </si>
  <si>
    <t>Przedmiot nazwa (ID)</t>
  </si>
  <si>
    <t>ECTS</t>
  </si>
  <si>
    <t>mestr</t>
  </si>
  <si>
    <t>zalicz.</t>
  </si>
  <si>
    <t>Nazwa Jednostki</t>
  </si>
  <si>
    <t>suma</t>
  </si>
  <si>
    <t>wyk</t>
  </si>
  <si>
    <t>sem</t>
  </si>
  <si>
    <t>ćwicz</t>
  </si>
  <si>
    <t>zaj</t>
  </si>
  <si>
    <t>prak</t>
  </si>
  <si>
    <t xml:space="preserve">Epidemiologia [Z] </t>
  </si>
  <si>
    <t>1</t>
  </si>
  <si>
    <t>egz</t>
  </si>
  <si>
    <t>Zakład Profilaktyki Zagrożeń Środowiskowych i Alergologii, prof. nadzw.dr hab. n. med. Bolesław Samoliński, ul. Banacha 1a, 02-097 Warszawa tel. 022-599-20-39</t>
  </si>
  <si>
    <t xml:space="preserve">Finansowanie w ochronie zdrowia [Z] </t>
  </si>
  <si>
    <t>c</t>
  </si>
  <si>
    <t>Zakład Zdrowia Publicznego, dr hab. n med. Adam Fronczak, ul.Banacha 1a blok F, 02-097 Warszawa tel. 022-599-20-80</t>
  </si>
  <si>
    <t>Formy opieki zdrowotnej [Z]</t>
  </si>
  <si>
    <t xml:space="preserve">Polityka zdrowotna [Z] </t>
  </si>
  <si>
    <t xml:space="preserve">Ubezpieczenia zdrowotne [Z] </t>
  </si>
  <si>
    <t xml:space="preserve">Farmakoekonomika [Z] </t>
  </si>
  <si>
    <t>2</t>
  </si>
  <si>
    <t>zal</t>
  </si>
  <si>
    <t xml:space="preserve">Kontraktowanie i finansowanie świadczeń medycznych [Z] </t>
  </si>
  <si>
    <t xml:space="preserve">Marketing usług zdrowotnych [Z] </t>
  </si>
  <si>
    <t xml:space="preserve">Ocena i prognozowanie potrzeb zdrowotnych [Z] </t>
  </si>
  <si>
    <t xml:space="preserve">Przygotowanie pracy magisterskiej [Z] </t>
  </si>
  <si>
    <t>Dziekanat Wydziału Nauki o Zdrowiu(ANZ)</t>
  </si>
  <si>
    <t>RAZEM</t>
  </si>
  <si>
    <t>Mikroekonomia</t>
  </si>
  <si>
    <t xml:space="preserve">Nauka o człowieku </t>
  </si>
  <si>
    <t xml:space="preserve">Podstawy epidemiologii </t>
  </si>
  <si>
    <t>Propedeutyka medycyny</t>
  </si>
  <si>
    <t>Propedeutyka zdrowia publicznego</t>
  </si>
  <si>
    <t xml:space="preserve">Bezpieczeństwo i higiena pracy </t>
  </si>
  <si>
    <t xml:space="preserve">Filozofia i podstawy etyki </t>
  </si>
  <si>
    <t>Język obcy</t>
  </si>
  <si>
    <t>Kwalifikowana pierwsza pomoc</t>
  </si>
  <si>
    <t xml:space="preserve">Podstawy demografii </t>
  </si>
  <si>
    <t xml:space="preserve">Podstawy prawa </t>
  </si>
  <si>
    <t xml:space="preserve">Podstawy psychologii </t>
  </si>
  <si>
    <t>Podstawy seksuologii</t>
  </si>
  <si>
    <t>PRAKTYKA WAKACYJNA</t>
  </si>
  <si>
    <t xml:space="preserve">Przysposobienie biblioteczne </t>
  </si>
  <si>
    <t>Ratownictwo medyczne</t>
  </si>
  <si>
    <t xml:space="preserve">Wychowanie fizyczne </t>
  </si>
  <si>
    <t>Zakład Biofizyki i Fizjologii Człowieka prof. dr hab. n. med. Jacek Przybylski, ul.Chałubińskiego 5, 02-004 Warszawa tel.022-628-63-34</t>
  </si>
  <si>
    <t>Dział Ochrony Pracy i Środowiska mgr inż. Elżbieta Domaszewicz, ul.Pawińskiego 3a, 02-106 Warszawa tel. 022-57-20-883</t>
  </si>
  <si>
    <t>Zakład Medycyny Zapobiegawczej i Higieny Instytut Medycyny Społecznej prof. dr hab. Longina Kłosiewicz-Latoszek, ul.Oczki 3, 02-007 Warszawa tel. 022-621-51-97</t>
  </si>
  <si>
    <t>Studium Wychowania Fizycznego i Sportu mgr Jerzy Chrzanowski, ul.Żwirki i Wigury 81a, 02-091 Warszawa tel.022-57-20-528, 529</t>
  </si>
  <si>
    <t>Biblioteka Główna mgr Irmina Utrata, Centrum Biblioteczno-Informacyjne, ul.Żwirki i Wigury 63, 02-091 Warszawa tel. 022-621-14-34</t>
  </si>
  <si>
    <t>Studium Języków Obcych dr M.Ganczar, ul.Księcia Trojdena 2a, 02-109 Warszawa tel. 022-57-20-863</t>
  </si>
  <si>
    <t>Klinika Immunologii, Transplantologii  i Chorób Wewnętrznych prof. dr hab. Leszek Pączek, Nowogrodzka 59 02-006 Warszawa tel. 022-502-16-41</t>
  </si>
  <si>
    <t>sam</t>
  </si>
  <si>
    <t>Ekonomika zdrowia</t>
  </si>
  <si>
    <t>Makroekonimia</t>
  </si>
  <si>
    <t>Organizacja i zarządzanie</t>
  </si>
  <si>
    <t>Podstawy nadzoru sanitarno-epidemiologicznego</t>
  </si>
  <si>
    <t>Podstawy polityki zdrowotnej i społecznej</t>
  </si>
  <si>
    <t>Podstawy promocji zdrowia i edukacji zdrowotnej</t>
  </si>
  <si>
    <t>Podstawy ubezpieczeń zdrowotnych i społecznych</t>
  </si>
  <si>
    <t>Prawo administracyjne</t>
  </si>
  <si>
    <t>Prawo cywilne</t>
  </si>
  <si>
    <t>Farmakologia</t>
  </si>
  <si>
    <t>Język Obcy</t>
  </si>
  <si>
    <t>Metodologia badań naukowych</t>
  </si>
  <si>
    <t>Ochrona własności intelektualnej</t>
  </si>
  <si>
    <t>Podstawy finansów przedsiębiorstw</t>
  </si>
  <si>
    <t>Podstawy finansów publicznych</t>
  </si>
  <si>
    <t>Podstawy socjologii</t>
  </si>
  <si>
    <t>Podstawy żywienia człowieka</t>
  </si>
  <si>
    <t>Systemy opieki zdrowotnej w Polsce</t>
  </si>
  <si>
    <t>Wychowanie fizyczne</t>
  </si>
  <si>
    <t>Zakład Żywienia Człowieka dr hab. Dorota Szostak-Węgierek, ul.Erazma Ciołka 27, 01-445 Warszawa tel.022-836-09-13</t>
  </si>
  <si>
    <t xml:space="preserve">Przygotowanie do egzaminu dyplomowego </t>
  </si>
  <si>
    <t xml:space="preserve">Epidemiologia [PE] </t>
  </si>
  <si>
    <t xml:space="preserve">Finansowanie w ochronie zdrowia [PE] </t>
  </si>
  <si>
    <t xml:space="preserve">Język obcy [Z] </t>
  </si>
  <si>
    <t>Organizacja i zarządzanie w ochronie zdrowia [PE]</t>
  </si>
  <si>
    <t xml:space="preserve">Organizacja i zarządzanie w ochronie zdrowia [Z] </t>
  </si>
  <si>
    <t xml:space="preserve">Pedagogika zdrowia [PE] </t>
  </si>
  <si>
    <t xml:space="preserve">Pedagogika zdrowia [Z] </t>
  </si>
  <si>
    <t>Katedra i Zakład Farmakologii Doświadczalnej i Klinicznej, prof. dr hab. Dagmara Mirowska-Guzel, ul.Banacha 1b, 02-097 Warszawa tel: 022-116-61-60</t>
  </si>
  <si>
    <t>Formy opieki zdrowotnej [PE]</t>
  </si>
  <si>
    <t xml:space="preserve">Język obcy [PE] </t>
  </si>
  <si>
    <t xml:space="preserve">Nadzór sanitarno-epidemiologiczny [PE] </t>
  </si>
  <si>
    <t xml:space="preserve">Nadzór sanitarno-epidemiologiczny [Z] </t>
  </si>
  <si>
    <t xml:space="preserve">Polityka zdrowotna [PE] </t>
  </si>
  <si>
    <t>Polityka zdrowotna [PE]</t>
  </si>
  <si>
    <t xml:space="preserve">Ubezpieczenia zdrowotne [PE] </t>
  </si>
  <si>
    <t xml:space="preserve">Farmakoekonomika [PE] </t>
  </si>
  <si>
    <t xml:space="preserve">Finanse publiczne [PE] </t>
  </si>
  <si>
    <t xml:space="preserve">Finanse publiczne [Z] </t>
  </si>
  <si>
    <t>Komunikacja medialna [PE]</t>
  </si>
  <si>
    <t>Komunikacja medialna [Z]</t>
  </si>
  <si>
    <t xml:space="preserve">Kontraktowanie i finansowanie świadczeń medycznych [PE] </t>
  </si>
  <si>
    <t>Marketing usług zdrowotnych [PE]</t>
  </si>
  <si>
    <t>Międzynarodowa problematyka zdrowotna [PE]</t>
  </si>
  <si>
    <t xml:space="preserve">Międzynarodowa problematyka zdrowotna [Z] </t>
  </si>
  <si>
    <t xml:space="preserve">Ocena i prognozowanie potrzeb zdrowotnych [PE] </t>
  </si>
  <si>
    <t>Ochrona środowiska [PE]</t>
  </si>
  <si>
    <t>Ochrona środowiska [Z]</t>
  </si>
  <si>
    <t xml:space="preserve">Polityka społeczna [PE] </t>
  </si>
  <si>
    <t xml:space="preserve">Polityka społeczna [Z] </t>
  </si>
  <si>
    <t xml:space="preserve">Profilaktyka w onkologii [PE] </t>
  </si>
  <si>
    <t xml:space="preserve">Przygotowanie pracy magisterskiej [PE] </t>
  </si>
  <si>
    <t xml:space="preserve">Rachunkowość zarządcza [Z] </t>
  </si>
  <si>
    <t xml:space="preserve">Ubezpieczenia komercyjne [Z] </t>
  </si>
  <si>
    <t xml:space="preserve">Ubezpieczenia społeczne [PE] </t>
  </si>
  <si>
    <t xml:space="preserve">Ubezpieczenia społeczne [Z] </t>
  </si>
  <si>
    <t xml:space="preserve">Zaawansowane metody analizy danych [PE] </t>
  </si>
  <si>
    <t xml:space="preserve">Zaawansowane metody analizy danych [Z] </t>
  </si>
  <si>
    <t xml:space="preserve">Zarządznie funduszami unijnymi [PE] </t>
  </si>
  <si>
    <t xml:space="preserve">Zarządznie funduszami unijnymi [Z] </t>
  </si>
  <si>
    <t xml:space="preserve">Przedmiot nazwa </t>
  </si>
  <si>
    <t>Zakład Profilaktyki Zagrożeń Środowiskowych i Alergologii, prof. dr hab. n. med. Bolesław Samoliński, ul. Banacha 1a, 02-097 Warszawa tel. 022-599-20-39</t>
  </si>
  <si>
    <t xml:space="preserve"> Farmakoekonomika</t>
  </si>
  <si>
    <t>Systemy opieki zdrowotnej na świecie</t>
  </si>
  <si>
    <t>Prawo medyczne</t>
  </si>
  <si>
    <t>Analiza potrzeb zdrowotnych</t>
  </si>
  <si>
    <t xml:space="preserve">Orzecznictwo medyczne </t>
  </si>
  <si>
    <t xml:space="preserve">Mikrobiologia </t>
  </si>
  <si>
    <t xml:space="preserve">Fundusze unijne </t>
  </si>
  <si>
    <t>Komunikacja z pacjentem</t>
  </si>
  <si>
    <t xml:space="preserve">Zarządzanie jakością </t>
  </si>
  <si>
    <t xml:space="preserve">Podstawy pedagogiki </t>
  </si>
  <si>
    <t>Patologie społeczne</t>
  </si>
  <si>
    <t>Psychologia uzależnień</t>
  </si>
  <si>
    <t xml:space="preserve"> Biometrologia </t>
  </si>
  <si>
    <t xml:space="preserve">Choroby dietozależne </t>
  </si>
  <si>
    <t xml:space="preserve">Problemy zdrowia w skali międzynarodowej </t>
  </si>
  <si>
    <t>Klinika Geriatrii, p.o. Dr Katarzyna Broczek, ul.Oczki 4, 02-007 Warszawa tel. 022-622-96-80</t>
  </si>
  <si>
    <t xml:space="preserve">Profilaktyka onkologiczna </t>
  </si>
  <si>
    <t xml:space="preserve">Psychoonkologia </t>
  </si>
  <si>
    <t>Systemy wsparcia w chorobach przewlekłych</t>
  </si>
  <si>
    <t xml:space="preserve">Systemy wsparcia w chorobach przewlekłych </t>
  </si>
  <si>
    <t>Zakład Profilaktyki Onkologicznej, Prof dr hab. Andrzej Deptała Szpital MSWiA (X piętro, nowe skrzydło, gabinet 10/6) ul.Wołoska 137, 02-507 Warszawa tel. 022-508-24-57</t>
  </si>
  <si>
    <t>Zakład Profilaktyki Onkologicznej, prof. dr hab. Andrzej Deptała Szpital MSWiA (X piętro, nowe skrzydło, gabinet 10/6) ul.Wołoska 137, 02-507 Warszawa tel. 022-508-24-57</t>
  </si>
  <si>
    <t>Infromacja naukowa w zdrowiu publicznym</t>
  </si>
  <si>
    <t>Zakład Medycyny Ratunkowej Dzieci, dr Anna Janus-Młodawska, Szpital Pediatryczny, ul. Żwirki i Wigury 63a, 02-091 Warszawa, tel. 022-317-93-01</t>
  </si>
  <si>
    <t>Zakład Biologii Medycznej, dr hab. Gabriela Olędzka, ul. Nowogrodzka 73, 02-018 Warszawa, tel. 022-625-32-23</t>
  </si>
  <si>
    <t>Przygotowanie wizualizacja i raportowanie danych w zdrowiu publicznym [PE]</t>
  </si>
  <si>
    <t>Przygotowanie wizualizacja i raportowanie danych w zdrowiu publicznym [Z]</t>
  </si>
  <si>
    <t>Zakład Medycyny Społecznej i Zdrowia Publicznego, dr hab.Aneta Nitsch-Osuch, ul.Oczki 3, 02-007 Warszawa tel. 022-621-52-56</t>
  </si>
  <si>
    <t>Zakład Pielęgniarstwa Chirurgicznego i Transplantacyjnego i Leczenia Pozaustrojowego (NZS), prof. dr hab. Piotr Małkowski, ul. Oczki 4 paw. XVI, 02-007 Warszawa, tel. 022-502-19-20</t>
  </si>
  <si>
    <t>Epidemiologia</t>
  </si>
  <si>
    <t>Postępy promocji zdrowia</t>
  </si>
  <si>
    <t>Prawo w ochronie zdrowia</t>
  </si>
  <si>
    <t>1 rok niestacjonarne studia drugiego stopnia w r. ak. 2017/2018</t>
  </si>
  <si>
    <t xml:space="preserve">Analiza finansowa i ocena kondycji finansowej w organizacji medycznej </t>
  </si>
  <si>
    <t>Biostatystyka</t>
  </si>
  <si>
    <t>Ekonomia</t>
  </si>
  <si>
    <t>Finansowanie w ochronie zdrowia</t>
  </si>
  <si>
    <t>Metodologia badań</t>
  </si>
  <si>
    <t>Podstawy logistyki</t>
  </si>
  <si>
    <t>Podstawy rachunkowości</t>
  </si>
  <si>
    <t>Przysposobienie biblioteczne</t>
  </si>
  <si>
    <t>Psychologia zdrowia</t>
  </si>
  <si>
    <t>Rynek kapitałowy</t>
  </si>
  <si>
    <t>Socjologia zdrowia</t>
  </si>
  <si>
    <t xml:space="preserve">Uwarunkowania zdrowia i choroby z elementami zdrowia środowiskowego </t>
  </si>
  <si>
    <t>Zarządzanie jakością w ochronie zdrowia</t>
  </si>
  <si>
    <t>Zarządzanie potencjałem ludzkim</t>
  </si>
  <si>
    <t>Zdrowie publiczne w praktyce</t>
  </si>
  <si>
    <t>Makroekonomia</t>
  </si>
  <si>
    <t>Podstawy ochrony środowiska i zdrowia środowiskowego</t>
  </si>
  <si>
    <t xml:space="preserve">Informatyka </t>
  </si>
  <si>
    <t>Język obcy-język angielski</t>
  </si>
  <si>
    <t>Kompetencje oczekiwane przez pracodawców (KOP) - Komunikacja interpersonalna</t>
  </si>
  <si>
    <t>Kompetencje oczekiwane przez pracodawców (KOP) - Radzenie sobie ze stresem</t>
  </si>
  <si>
    <t>Kompetencje oczekiwane przez pracodawców (KOP) - Techniki uczenia się</t>
  </si>
  <si>
    <t>Kompetencje oczekiwane przez pracodawców (KOP) - Zarządzanie sobą w czasie</t>
  </si>
  <si>
    <t>Mikrobiologia</t>
  </si>
  <si>
    <t>Przedmiot do wyboru (1) - Organizacja opieki nad osobami niepełnosprawnymi</t>
  </si>
  <si>
    <t>Przedmiot do wyboru (1) - Zdrowie matki i dziecka</t>
  </si>
  <si>
    <t>Przedmiot do wyboru (2) - Język obcy-język niemiecki</t>
  </si>
  <si>
    <t>Przedmiot do wyboru (2) - Język obcy-język rosyjski</t>
  </si>
  <si>
    <t>Przedmiot do wyboru (2) - Język obcy-język francuski</t>
  </si>
  <si>
    <t>Wprowadzenie do gerontologii i geriatrii</t>
  </si>
  <si>
    <t>Wprowadzenie do infromacji naukowej</t>
  </si>
  <si>
    <t>Wprowadzenie do matenatyki ekonomicznej</t>
  </si>
  <si>
    <t>1 rok stacjonarne studia pierwszego stopnia w. ak. 2017/2018</t>
  </si>
  <si>
    <t>2 rok stacjonarne studia pierwszego stopnia w r. ak. 2017/2018</t>
  </si>
  <si>
    <t>3 rok stacjonarne studia pierwszego stopnia w r. ak. 2017/2018</t>
  </si>
  <si>
    <t>1 rok stacjonarne studia drugiego stopnia w r. ak. 2017/2018</t>
  </si>
  <si>
    <t>2 rok stacjonarne studia drugiego stopnia w r. ak. 2017/2018</t>
  </si>
  <si>
    <t xml:space="preserve">Ekonomia </t>
  </si>
  <si>
    <t>egz. (2)</t>
  </si>
  <si>
    <t xml:space="preserve">Prawo w ochronie zdrowia </t>
  </si>
  <si>
    <t>egz. (1)</t>
  </si>
  <si>
    <t xml:space="preserve">Psychologia zdrowia </t>
  </si>
  <si>
    <t>zal.</t>
  </si>
  <si>
    <t>Podstawy socjologii zdrowia</t>
  </si>
  <si>
    <t>Wizualizacja danych</t>
  </si>
  <si>
    <t>Zaawansowane metody analizy danych</t>
  </si>
  <si>
    <t>Organizacja pobierania i przeszczepiania narządów w Polsce</t>
  </si>
  <si>
    <t>Przygotowanie publikacji naukowych</t>
  </si>
  <si>
    <t xml:space="preserve">Zarządzanie jakością w ochronie zdrowia </t>
  </si>
  <si>
    <t>Język obcy - język angielski</t>
  </si>
  <si>
    <t>Bezpieczeństwo i higiena pracy</t>
  </si>
  <si>
    <t>Praktyka wakacyjna</t>
  </si>
  <si>
    <t xml:space="preserve">Dziekanat Wydziału Nauki o Zdrowiu </t>
  </si>
  <si>
    <t>Kompetencje oczekiwane przez pracodawców (KOP) - Zarządzanie zasobami ludzkimi w ochronie zdrowia</t>
  </si>
  <si>
    <t>Kompetencje oczekiwane przez pracodawców (KOP) -Media społecznościowe</t>
  </si>
  <si>
    <t>Kompetencje oczekiwane przez pracodawców (KOP) -Budowanie relacji z klientem</t>
  </si>
  <si>
    <t>Kompetencje oczekiwane przez pracodawców (KOP) -Networking    </t>
  </si>
  <si>
    <t>Razem</t>
  </si>
  <si>
    <t>Przedmioty realizowane przez wszystkich studentów</t>
  </si>
  <si>
    <t>Semestr</t>
  </si>
  <si>
    <t>Zarządzanie w ochronie zdrowia</t>
  </si>
  <si>
    <t xml:space="preserve">Finanse publiczne </t>
  </si>
  <si>
    <t xml:space="preserve">Podstawy rachunkowości </t>
  </si>
  <si>
    <t>Analiza finansowa i ocena kondycji finansowej w organizacji medycznej</t>
  </si>
  <si>
    <t>Logistyka</t>
  </si>
  <si>
    <t>Przedmioty realizowane według wybranej przez studenta specjalności - ścieżki kształcenia</t>
  </si>
  <si>
    <t>Promocja zdrowia</t>
  </si>
  <si>
    <t xml:space="preserve">Innowacje w promocji zdrowia </t>
  </si>
  <si>
    <t xml:space="preserve">Finansowanie programów zdrowotnych </t>
  </si>
  <si>
    <t xml:space="preserve">Socjologia zdrowia </t>
  </si>
  <si>
    <t>Promocja zdrowia psychicznego</t>
  </si>
  <si>
    <t>Metodyka edukacji zdrowotnej</t>
  </si>
  <si>
    <t>Ocena i prognozowanie potrzeb zdrowotnych i ewaluacja programów zdrowotnych</t>
  </si>
  <si>
    <t>Promocja zdrowia w różnych siedliskach</t>
  </si>
  <si>
    <t>Promocja zdrowia w podmiotach leczniczych</t>
  </si>
  <si>
    <t>Badania kliniczne i ocena technologii medycznych</t>
  </si>
  <si>
    <t>Wprowadzenie do badań klinicznych</t>
  </si>
  <si>
    <t>Badania kliniczne  produktów leczniczych i wyrobów medycznych</t>
  </si>
  <si>
    <t>Wprowadzenie do prawa farmaceutycznego</t>
  </si>
  <si>
    <t>Wstęp do oceny technologii medycznych (HTA)</t>
  </si>
  <si>
    <t>Analiza kliniczna</t>
  </si>
  <si>
    <t>Analiza ekonomiczna</t>
  </si>
  <si>
    <t>Etyka prowadzenia badań klinicznych</t>
  </si>
  <si>
    <t>Świadczenia opieki zdrowotnej – wprowadzenie</t>
  </si>
  <si>
    <t>Zakład Dydaktyki i Efektów Kształcenia, dr hab. Joanna Gotlib, ZIAM, ul. Żwirki i Wigury 81, 02-091 Warszawa</t>
  </si>
  <si>
    <t>Ogólna liczba godzin wszytskich przedmiotów na I roku</t>
  </si>
  <si>
    <t xml:space="preserve">NAZWA </t>
  </si>
  <si>
    <t>Z - ZARZĄDZANIE W OCHRONIE ZDROWIA</t>
  </si>
  <si>
    <t>PE - PROMOCJA ZDROWIA Z EPIDEMIOLOGIĄ</t>
  </si>
  <si>
    <t>NIE URUCHOMIONE W R. AK. 2017/2018</t>
  </si>
  <si>
    <t>Klinika Geriatrii, dr Katarzyna Broczek, ul. Oczki 4, 02-007 Warszawa tel. 022-622-96-80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</si>
</sst>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_);_(* \(#,##0\);_(* &quot;-&quot;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[$-10415]0.0;\-0.0;&quot;&quot;"/>
    <numFmt numFmtId="169" formatCode="[$-10415]0.0;\(0.0\)"/>
    <numFmt numFmtId="170" formatCode="[$-10415]0.00;\(0.00\)"/>
    <numFmt numFmtId="171" formatCode="[$-10415]0;\(0\)"/>
    <numFmt numFmtId="172" formatCode="0.0"/>
    <numFmt numFmtId="173" formatCode="0.0_ ;\-0.0\ 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7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0"/>
    </font>
    <font>
      <sz val="10"/>
      <name val="Garamond"/>
      <family val="1"/>
    </font>
    <font>
      <b/>
      <sz val="8"/>
      <color indexed="8"/>
      <name val="Garamond"/>
      <family val="1"/>
    </font>
    <font>
      <sz val="8"/>
      <color indexed="8"/>
      <name val="Garamond"/>
      <family val="1"/>
    </font>
    <font>
      <b/>
      <sz val="10"/>
      <name val="Garamond"/>
      <family val="1"/>
    </font>
    <font>
      <sz val="9"/>
      <color indexed="8"/>
      <name val="Garamond"/>
      <family val="1"/>
    </font>
    <font>
      <b/>
      <sz val="9"/>
      <color indexed="8"/>
      <name val="Garamond"/>
      <family val="1"/>
    </font>
    <font>
      <sz val="9"/>
      <name val="Garamond"/>
      <family val="1"/>
    </font>
    <font>
      <b/>
      <sz val="9"/>
      <name val="Garamond"/>
      <family val="1"/>
    </font>
    <font>
      <sz val="8"/>
      <name val="Garamond"/>
      <family val="1"/>
    </font>
    <font>
      <sz val="10"/>
      <color indexed="8"/>
      <name val="Calibri"/>
      <family val="2"/>
    </font>
    <font>
      <sz val="10"/>
      <color indexed="8"/>
      <name val="Garamond"/>
      <family val="1"/>
    </font>
    <font>
      <b/>
      <sz val="10"/>
      <color indexed="8"/>
      <name val="Garamond"/>
      <family val="1"/>
    </font>
    <font>
      <b/>
      <sz val="12"/>
      <color indexed="8"/>
      <name val="Garamond"/>
      <family val="1"/>
    </font>
    <font>
      <sz val="10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Garamond"/>
      <family val="1"/>
    </font>
    <font>
      <b/>
      <sz val="9"/>
      <color indexed="10"/>
      <name val="Garamond"/>
      <family val="1"/>
    </font>
    <font>
      <sz val="9"/>
      <color indexed="10"/>
      <name val="Garamond"/>
      <family val="1"/>
    </font>
    <font>
      <b/>
      <sz val="10"/>
      <color indexed="30"/>
      <name val="Calibri"/>
      <family val="2"/>
    </font>
    <font>
      <sz val="10"/>
      <color indexed="8"/>
      <name val="Czcionka tekstu podstawowego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Garamond"/>
      <family val="1"/>
    </font>
    <font>
      <sz val="11"/>
      <color theme="1"/>
      <name val="Garamond"/>
      <family val="1"/>
    </font>
    <font>
      <sz val="8"/>
      <color theme="1"/>
      <name val="Garamond"/>
      <family val="1"/>
    </font>
    <font>
      <b/>
      <sz val="9"/>
      <color theme="1"/>
      <name val="Garamond"/>
      <family val="1"/>
    </font>
    <font>
      <b/>
      <sz val="9"/>
      <color rgb="FFFF0000"/>
      <name val="Garamond"/>
      <family val="1"/>
    </font>
    <font>
      <sz val="9"/>
      <color rgb="FFFF0000"/>
      <name val="Garamond"/>
      <family val="1"/>
    </font>
    <font>
      <sz val="10"/>
      <color theme="1"/>
      <name val="Calibri"/>
      <family val="2"/>
    </font>
    <font>
      <b/>
      <sz val="10"/>
      <color rgb="FF0070C0"/>
      <name val="Calibri"/>
      <family val="2"/>
    </font>
    <font>
      <sz val="10"/>
      <color theme="1"/>
      <name val="Czcionka tekstu podstawowego"/>
      <family val="2"/>
    </font>
    <font>
      <sz val="10"/>
      <color theme="1"/>
      <name val="Garamond"/>
      <family val="1"/>
    </font>
    <font>
      <b/>
      <sz val="10"/>
      <color theme="1"/>
      <name val="Calibri"/>
      <family val="2"/>
    </font>
    <font>
      <b/>
      <sz val="10"/>
      <color theme="1"/>
      <name val="Garamond"/>
      <family val="1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2" fillId="0" borderId="0">
      <alignment/>
      <protection/>
    </xf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168" fontId="5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52" applyFont="1" applyFill="1" applyBorder="1" applyAlignment="1" applyProtection="1">
      <alignment horizontal="center" vertical="center" wrapText="1"/>
      <protection locked="0"/>
    </xf>
    <xf numFmtId="0" fontId="5" fillId="33" borderId="10" xfId="52" applyFont="1" applyFill="1" applyBorder="1" applyAlignment="1" applyProtection="1">
      <alignment horizontal="center" vertical="center" wrapText="1"/>
      <protection locked="0"/>
    </xf>
    <xf numFmtId="168" fontId="5" fillId="0" borderId="10" xfId="52" applyNumberFormat="1" applyFont="1" applyBorder="1" applyAlignment="1" applyProtection="1">
      <alignment horizontal="center" vertical="center" wrapText="1"/>
      <protection locked="0"/>
    </xf>
    <xf numFmtId="0" fontId="5" fillId="0" borderId="10" xfId="52" applyFont="1" applyBorder="1" applyAlignment="1" applyProtection="1">
      <alignment horizontal="center" vertical="center" wrapText="1"/>
      <protection locked="0"/>
    </xf>
    <xf numFmtId="0" fontId="5" fillId="0" borderId="10" xfId="52" applyFont="1" applyBorder="1" applyAlignment="1" applyProtection="1">
      <alignment horizontal="center" vertical="center" wrapText="1" readingOrder="1"/>
      <protection locked="0"/>
    </xf>
    <xf numFmtId="0" fontId="63" fillId="0" borderId="10" xfId="0" applyFont="1" applyBorder="1" applyAlignment="1" applyProtection="1">
      <alignment horizontal="center" vertical="center" wrapText="1"/>
      <protection locked="0"/>
    </xf>
    <xf numFmtId="0" fontId="63" fillId="0" borderId="10" xfId="0" applyFont="1" applyBorder="1" applyAlignment="1">
      <alignment horizontal="center" vertical="center"/>
    </xf>
    <xf numFmtId="0" fontId="63" fillId="0" borderId="0" xfId="0" applyFont="1" applyAlignment="1">
      <alignment horizontal="center"/>
    </xf>
    <xf numFmtId="0" fontId="63" fillId="0" borderId="0" xfId="0" applyFont="1" applyAlignment="1">
      <alignment horizontal="left"/>
    </xf>
    <xf numFmtId="0" fontId="63" fillId="0" borderId="0" xfId="0" applyFont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9" fillId="0" borderId="0" xfId="52" applyFont="1" applyAlignment="1">
      <alignment horizontal="center"/>
      <protection/>
    </xf>
    <xf numFmtId="0" fontId="9" fillId="0" borderId="0" xfId="52" applyFont="1" applyAlignment="1">
      <alignment horizontal="left"/>
      <protection/>
    </xf>
    <xf numFmtId="0" fontId="9" fillId="0" borderId="0" xfId="52" applyFont="1" applyBorder="1" applyAlignment="1">
      <alignment horizontal="center" vertical="center"/>
      <protection/>
    </xf>
    <xf numFmtId="0" fontId="8" fillId="0" borderId="11" xfId="52" applyFont="1" applyFill="1" applyBorder="1" applyAlignment="1" applyProtection="1">
      <alignment horizontal="center" vertical="top" wrapText="1" readingOrder="1"/>
      <protection locked="0"/>
    </xf>
    <xf numFmtId="0" fontId="8" fillId="0" borderId="10" xfId="52" applyFont="1" applyFill="1" applyBorder="1" applyAlignment="1" applyProtection="1">
      <alignment horizontal="center" vertical="top" wrapText="1" readingOrder="1"/>
      <protection locked="0"/>
    </xf>
    <xf numFmtId="0" fontId="8" fillId="0" borderId="10" xfId="52" applyFont="1" applyFill="1" applyBorder="1" applyAlignment="1" applyProtection="1">
      <alignment horizontal="center" vertical="top" wrapText="1"/>
      <protection locked="0"/>
    </xf>
    <xf numFmtId="0" fontId="8" fillId="0" borderId="10" xfId="52" applyFont="1" applyFill="1" applyBorder="1" applyAlignment="1" applyProtection="1">
      <alignment horizontal="center" vertical="center" wrapText="1" readingOrder="1"/>
      <protection locked="0"/>
    </xf>
    <xf numFmtId="0" fontId="8" fillId="0" borderId="11" xfId="52" applyFont="1" applyFill="1" applyBorder="1" applyAlignment="1" applyProtection="1">
      <alignment horizontal="center" vertical="center" wrapText="1" readingOrder="1"/>
      <protection locked="0"/>
    </xf>
    <xf numFmtId="0" fontId="63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 wrapText="1" readingOrder="1"/>
      <protection locked="0"/>
    </xf>
    <xf numFmtId="0" fontId="9" fillId="0" borderId="10" xfId="52" applyFont="1" applyFill="1" applyBorder="1" applyAlignment="1" applyProtection="1">
      <alignment horizontal="center" vertical="center" wrapText="1"/>
      <protection locked="0"/>
    </xf>
    <xf numFmtId="0" fontId="63" fillId="33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 readingOrder="1"/>
      <protection locked="0"/>
    </xf>
    <xf numFmtId="0" fontId="5" fillId="0" borderId="11" xfId="52" applyFont="1" applyFill="1" applyBorder="1" applyAlignment="1" applyProtection="1">
      <alignment horizontal="center" vertical="center" wrapText="1" readingOrder="1"/>
      <protection locked="0"/>
    </xf>
    <xf numFmtId="0" fontId="7" fillId="16" borderId="10" xfId="0" applyFont="1" applyFill="1" applyBorder="1" applyAlignment="1" applyProtection="1">
      <alignment horizontal="center" vertical="center" wrapText="1" readingOrder="1"/>
      <protection locked="0"/>
    </xf>
    <xf numFmtId="0" fontId="7" fillId="0" borderId="11" xfId="52" applyFont="1" applyBorder="1" applyAlignment="1" applyProtection="1">
      <alignment horizontal="center" vertical="center" wrapText="1" readingOrder="1"/>
      <protection locked="0"/>
    </xf>
    <xf numFmtId="0" fontId="7" fillId="0" borderId="10" xfId="0" applyFont="1" applyFill="1" applyBorder="1" applyAlignment="1" applyProtection="1">
      <alignment horizontal="center" vertical="center" wrapText="1" readingOrder="1"/>
      <protection locked="0"/>
    </xf>
    <xf numFmtId="0" fontId="7" fillId="0" borderId="11" xfId="52" applyFont="1" applyFill="1" applyBorder="1" applyAlignment="1" applyProtection="1">
      <alignment horizontal="center" vertical="center" wrapText="1" readingOrder="1"/>
      <protection locked="0"/>
    </xf>
    <xf numFmtId="0" fontId="63" fillId="0" borderId="0" xfId="0" applyFont="1" applyAlignment="1">
      <alignment vertical="center"/>
    </xf>
    <xf numFmtId="0" fontId="63" fillId="0" borderId="0" xfId="0" applyFont="1" applyFill="1" applyAlignment="1">
      <alignment vertical="center"/>
    </xf>
    <xf numFmtId="0" fontId="9" fillId="0" borderId="0" xfId="52" applyFont="1" applyFill="1" applyAlignment="1">
      <alignment horizontal="center"/>
      <protection/>
    </xf>
    <xf numFmtId="0" fontId="63" fillId="0" borderId="0" xfId="0" applyFont="1" applyFill="1" applyAlignment="1">
      <alignment horizontal="center"/>
    </xf>
    <xf numFmtId="0" fontId="7" fillId="0" borderId="10" xfId="0" applyFont="1" applyBorder="1" applyAlignment="1" applyProtection="1">
      <alignment horizontal="center" vertical="top" wrapText="1" readingOrder="1"/>
      <protection locked="0"/>
    </xf>
    <xf numFmtId="0" fontId="8" fillId="0" borderId="10" xfId="52" applyFont="1" applyFill="1" applyBorder="1" applyAlignment="1" applyProtection="1">
      <alignment horizontal="left" vertical="center" wrapText="1" readingOrder="1"/>
      <protection locked="0"/>
    </xf>
    <xf numFmtId="0" fontId="8" fillId="0" borderId="10" xfId="52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 applyProtection="1">
      <alignment horizontal="left" vertical="center" wrapText="1" readingOrder="1"/>
      <protection locked="0"/>
    </xf>
    <xf numFmtId="0" fontId="4" fillId="0" borderId="10" xfId="52" applyFont="1" applyFill="1" applyBorder="1" applyAlignment="1" applyProtection="1">
      <alignment horizontal="center" vertical="center" wrapText="1" readingOrder="1"/>
      <protection locked="0"/>
    </xf>
    <xf numFmtId="0" fontId="64" fillId="0" borderId="0" xfId="0" applyFont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Fill="1" applyAlignment="1">
      <alignment horizontal="center" vertical="center"/>
      <protection/>
    </xf>
    <xf numFmtId="0" fontId="4" fillId="0" borderId="11" xfId="52" applyFont="1" applyFill="1" applyBorder="1" applyAlignment="1" applyProtection="1">
      <alignment horizontal="center" vertical="center" wrapText="1" readingOrder="1"/>
      <protection locked="0"/>
    </xf>
    <xf numFmtId="0" fontId="4" fillId="0" borderId="10" xfId="52" applyFont="1" applyFill="1" applyBorder="1" applyAlignment="1" applyProtection="1">
      <alignment horizontal="center" vertical="center" wrapText="1"/>
      <protection locked="0"/>
    </xf>
    <xf numFmtId="0" fontId="5" fillId="0" borderId="10" xfId="52" applyFont="1" applyFill="1" applyBorder="1" applyAlignment="1" applyProtection="1">
      <alignment horizontal="center" vertical="center" wrapText="1" readingOrder="1"/>
      <protection locked="0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0" fontId="64" fillId="0" borderId="0" xfId="0" applyFont="1" applyAlignment="1">
      <alignment horizontal="left" vertical="center"/>
    </xf>
    <xf numFmtId="0" fontId="3" fillId="0" borderId="0" xfId="52" applyFont="1" applyAlignment="1">
      <alignment horizontal="left" vertical="center"/>
      <protection/>
    </xf>
    <xf numFmtId="0" fontId="6" fillId="0" borderId="0" xfId="52" applyFont="1" applyAlignment="1">
      <alignment horizontal="left" vertical="center"/>
      <protection/>
    </xf>
    <xf numFmtId="169" fontId="5" fillId="0" borderId="11" xfId="52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10" xfId="0" applyFont="1" applyBorder="1" applyAlignment="1" applyProtection="1">
      <alignment horizontal="left" vertical="center" wrapText="1" readingOrder="1"/>
      <protection locked="0"/>
    </xf>
    <xf numFmtId="168" fontId="7" fillId="16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33" borderId="10" xfId="0" applyFont="1" applyFill="1" applyBorder="1" applyAlignment="1" applyProtection="1">
      <alignment horizontal="center" vertical="center" wrapText="1" readingOrder="1"/>
      <protection locked="0"/>
    </xf>
    <xf numFmtId="0" fontId="7" fillId="16" borderId="10" xfId="52" applyFont="1" applyFill="1" applyBorder="1" applyAlignment="1" applyProtection="1">
      <alignment horizontal="center" vertical="center" wrapText="1" readingOrder="1"/>
      <protection locked="0"/>
    </xf>
    <xf numFmtId="168" fontId="7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12" xfId="52" applyFont="1" applyBorder="1" applyAlignment="1" applyProtection="1">
      <alignment horizontal="center" vertical="center" wrapText="1" readingOrder="1"/>
      <protection locked="0"/>
    </xf>
    <xf numFmtId="0" fontId="7" fillId="0" borderId="10" xfId="52" applyFont="1" applyBorder="1" applyAlignment="1" applyProtection="1">
      <alignment horizontal="center" vertical="center" wrapText="1" readingOrder="1"/>
      <protection locked="0"/>
    </xf>
    <xf numFmtId="0" fontId="7" fillId="0" borderId="10" xfId="0" applyFont="1" applyFill="1" applyBorder="1" applyAlignment="1" applyProtection="1">
      <alignment horizontal="center" vertical="top" wrapText="1" readingOrder="1"/>
      <protection locked="0"/>
    </xf>
    <xf numFmtId="0" fontId="7" fillId="0" borderId="10" xfId="52" applyFont="1" applyFill="1" applyBorder="1" applyAlignment="1" applyProtection="1">
      <alignment horizontal="center" vertical="center" wrapText="1" readingOrder="1"/>
      <protection locked="0"/>
    </xf>
    <xf numFmtId="0" fontId="10" fillId="0" borderId="0" xfId="52" applyFont="1" applyAlignment="1">
      <alignment horizontal="left" vertical="top"/>
      <protection/>
    </xf>
    <xf numFmtId="0" fontId="8" fillId="16" borderId="10" xfId="0" applyFont="1" applyFill="1" applyBorder="1" applyAlignment="1" applyProtection="1">
      <alignment horizontal="left" vertical="center" wrapText="1" readingOrder="1"/>
      <protection locked="0"/>
    </xf>
    <xf numFmtId="0" fontId="9" fillId="0" borderId="0" xfId="52" applyFont="1" applyAlignment="1">
      <alignment horizontal="center" vertical="center"/>
      <protection/>
    </xf>
    <xf numFmtId="0" fontId="9" fillId="0" borderId="0" xfId="52" applyFont="1" applyAlignment="1">
      <alignment horizontal="left" vertical="center"/>
      <protection/>
    </xf>
    <xf numFmtId="0" fontId="10" fillId="0" borderId="0" xfId="52" applyFont="1" applyAlignment="1">
      <alignment horizontal="left" vertical="center"/>
      <protection/>
    </xf>
    <xf numFmtId="0" fontId="9" fillId="0" borderId="0" xfId="52" applyFont="1" applyFill="1" applyAlignment="1">
      <alignment horizontal="center" vertical="center"/>
      <protection/>
    </xf>
    <xf numFmtId="0" fontId="8" fillId="0" borderId="10" xfId="52" applyFont="1" applyFill="1" applyBorder="1" applyAlignment="1" applyProtection="1">
      <alignment horizontal="center" vertical="center" wrapText="1"/>
      <protection locked="0"/>
    </xf>
    <xf numFmtId="0" fontId="63" fillId="0" borderId="10" xfId="0" applyFont="1" applyFill="1" applyBorder="1" applyAlignment="1">
      <alignment horizontal="center" vertical="center" wrapText="1"/>
    </xf>
    <xf numFmtId="0" fontId="9" fillId="16" borderId="10" xfId="52" applyFont="1" applyFill="1" applyBorder="1" applyAlignment="1" applyProtection="1">
      <alignment horizontal="center" vertical="center" wrapText="1"/>
      <protection locked="0"/>
    </xf>
    <xf numFmtId="0" fontId="63" fillId="16" borderId="10" xfId="0" applyFont="1" applyFill="1" applyBorder="1" applyAlignment="1">
      <alignment horizontal="center" vertical="center"/>
    </xf>
    <xf numFmtId="0" fontId="9" fillId="33" borderId="10" xfId="52" applyFont="1" applyFill="1" applyBorder="1" applyAlignment="1">
      <alignment horizontal="center" vertical="center"/>
      <protection/>
    </xf>
    <xf numFmtId="0" fontId="10" fillId="33" borderId="10" xfId="52" applyFont="1" applyFill="1" applyBorder="1" applyAlignment="1">
      <alignment horizontal="left" vertical="center"/>
      <protection/>
    </xf>
    <xf numFmtId="173" fontId="10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63" fillId="0" borderId="0" xfId="0" applyFont="1" applyAlignment="1">
      <alignment horizontal="left" vertical="center"/>
    </xf>
    <xf numFmtId="0" fontId="65" fillId="16" borderId="10" xfId="0" applyFont="1" applyFill="1" applyBorder="1" applyAlignment="1">
      <alignment horizontal="center" vertical="center" wrapText="1"/>
    </xf>
    <xf numFmtId="0" fontId="63" fillId="16" borderId="10" xfId="0" applyFont="1" applyFill="1" applyBorder="1" applyAlignment="1">
      <alignment horizontal="center" vertical="center" wrapText="1"/>
    </xf>
    <xf numFmtId="169" fontId="7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10" fillId="0" borderId="0" xfId="52" applyFont="1" applyAlignment="1">
      <alignment horizontal="center" vertical="center"/>
      <protection/>
    </xf>
    <xf numFmtId="0" fontId="10" fillId="33" borderId="10" xfId="52" applyFont="1" applyFill="1" applyBorder="1" applyAlignment="1">
      <alignment horizontal="center" vertical="center"/>
      <protection/>
    </xf>
    <xf numFmtId="168" fontId="7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52" applyFont="1" applyFill="1" applyBorder="1" applyAlignment="1" applyProtection="1">
      <alignment horizontal="center" vertical="center" wrapText="1"/>
      <protection locked="0"/>
    </xf>
    <xf numFmtId="0" fontId="7" fillId="33" borderId="10" xfId="52" applyFont="1" applyFill="1" applyBorder="1" applyAlignment="1" applyProtection="1">
      <alignment horizontal="center" vertical="center" wrapText="1"/>
      <protection locked="0"/>
    </xf>
    <xf numFmtId="0" fontId="7" fillId="0" borderId="10" xfId="52" applyFont="1" applyFill="1" applyBorder="1" applyAlignment="1" applyProtection="1">
      <alignment horizontal="center" vertical="top" wrapText="1" readingOrder="1"/>
      <protection locked="0"/>
    </xf>
    <xf numFmtId="169" fontId="7" fillId="0" borderId="11" xfId="52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10" xfId="52" applyFont="1" applyBorder="1" applyAlignment="1" applyProtection="1">
      <alignment horizontal="left" vertical="center" wrapText="1" readingOrder="1"/>
      <protection locked="0"/>
    </xf>
    <xf numFmtId="168" fontId="7" fillId="0" borderId="10" xfId="52" applyNumberFormat="1" applyFont="1" applyBorder="1" applyAlignment="1" applyProtection="1">
      <alignment horizontal="center" vertical="center" wrapText="1"/>
      <protection locked="0"/>
    </xf>
    <xf numFmtId="0" fontId="7" fillId="0" borderId="10" xfId="52" applyFont="1" applyBorder="1" applyAlignment="1" applyProtection="1">
      <alignment horizontal="center" vertical="center" wrapText="1"/>
      <protection locked="0"/>
    </xf>
    <xf numFmtId="168" fontId="7" fillId="0" borderId="13" xfId="52" applyNumberFormat="1" applyFont="1" applyBorder="1" applyAlignment="1" applyProtection="1">
      <alignment horizontal="center" vertical="center" wrapText="1"/>
      <protection locked="0"/>
    </xf>
    <xf numFmtId="169" fontId="7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10" xfId="0" applyFont="1" applyBorder="1" applyAlignment="1" applyProtection="1">
      <alignment horizontal="left" vertical="center" wrapText="1" readingOrder="1"/>
      <protection locked="0"/>
    </xf>
    <xf numFmtId="168" fontId="7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7" fillId="0" borderId="10" xfId="0" applyFont="1" applyBorder="1" applyAlignment="1" applyProtection="1">
      <alignment horizontal="center" vertical="center" wrapText="1" readingOrder="1"/>
      <protection locked="0"/>
    </xf>
    <xf numFmtId="0" fontId="8" fillId="16" borderId="10" xfId="52" applyFont="1" applyFill="1" applyBorder="1" applyAlignment="1" applyProtection="1">
      <alignment horizontal="center" vertical="center" wrapText="1" readingOrder="1"/>
      <protection locked="0"/>
    </xf>
    <xf numFmtId="0" fontId="5" fillId="0" borderId="10" xfId="0" applyFont="1" applyFill="1" applyBorder="1" applyAlignment="1" applyProtection="1">
      <alignment horizontal="center" vertical="top" wrapText="1" readingOrder="1"/>
      <protection locked="0"/>
    </xf>
    <xf numFmtId="168" fontId="10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5" fillId="16" borderId="10" xfId="0" applyFont="1" applyFill="1" applyBorder="1" applyAlignment="1" applyProtection="1">
      <alignment horizontal="center" vertical="top" wrapText="1" readingOrder="1"/>
      <protection locked="0"/>
    </xf>
    <xf numFmtId="169" fontId="10" fillId="33" borderId="11" xfId="52" applyNumberFormat="1" applyFont="1" applyFill="1" applyBorder="1" applyAlignment="1" applyProtection="1">
      <alignment horizontal="center" vertical="center" wrapText="1"/>
      <protection locked="0"/>
    </xf>
    <xf numFmtId="169" fontId="10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7" fillId="16" borderId="10" xfId="0" applyFont="1" applyFill="1" applyBorder="1" applyAlignment="1" applyProtection="1">
      <alignment horizontal="center" vertical="top" wrapText="1" readingOrder="1"/>
      <protection locked="0"/>
    </xf>
    <xf numFmtId="0" fontId="9" fillId="0" borderId="0" xfId="52" applyFont="1" applyAlignment="1">
      <alignment vertical="center"/>
      <protection/>
    </xf>
    <xf numFmtId="0" fontId="9" fillId="0" borderId="0" xfId="52" applyFont="1" applyFill="1" applyAlignment="1">
      <alignment vertical="center"/>
      <protection/>
    </xf>
    <xf numFmtId="0" fontId="63" fillId="0" borderId="10" xfId="0" applyFont="1" applyBorder="1" applyAlignment="1">
      <alignment horizontal="center" vertical="center" wrapText="1"/>
    </xf>
    <xf numFmtId="172" fontId="66" fillId="0" borderId="0" xfId="0" applyNumberFormat="1" applyFont="1" applyFill="1" applyAlignment="1">
      <alignment vertical="center"/>
    </xf>
    <xf numFmtId="0" fontId="6" fillId="33" borderId="11" xfId="52" applyFont="1" applyFill="1" applyBorder="1" applyAlignment="1">
      <alignment horizontal="center" vertical="center"/>
      <protection/>
    </xf>
    <xf numFmtId="168" fontId="6" fillId="33" borderId="10" xfId="52" applyNumberFormat="1" applyFont="1" applyFill="1" applyBorder="1" applyAlignment="1" applyProtection="1">
      <alignment horizontal="center" vertical="center" wrapText="1"/>
      <protection locked="0"/>
    </xf>
    <xf numFmtId="169" fontId="6" fillId="33" borderId="11" xfId="52" applyNumberFormat="1" applyFont="1" applyFill="1" applyBorder="1" applyAlignment="1" applyProtection="1">
      <alignment horizontal="center" vertical="center" wrapText="1"/>
      <protection locked="0"/>
    </xf>
    <xf numFmtId="169" fontId="6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52" applyFont="1" applyFill="1" applyBorder="1" applyAlignment="1">
      <alignment horizontal="left" vertical="center"/>
      <protection/>
    </xf>
    <xf numFmtId="0" fontId="63" fillId="0" borderId="0" xfId="0" applyFont="1" applyAlignment="1">
      <alignment horizontal="center" vertical="center" wrapText="1"/>
    </xf>
    <xf numFmtId="0" fontId="63" fillId="0" borderId="0" xfId="0" applyFont="1" applyBorder="1" applyAlignment="1">
      <alignment horizontal="center" vertical="center"/>
    </xf>
    <xf numFmtId="0" fontId="66" fillId="0" borderId="0" xfId="0" applyFont="1" applyAlignment="1">
      <alignment horizontal="center" vertical="center" wrapText="1"/>
    </xf>
    <xf numFmtId="0" fontId="9" fillId="0" borderId="0" xfId="52" applyFont="1" applyFill="1" applyBorder="1" applyAlignment="1">
      <alignment horizontal="center" vertical="center"/>
      <protection/>
    </xf>
    <xf numFmtId="0" fontId="63" fillId="0" borderId="14" xfId="0" applyFont="1" applyBorder="1" applyAlignment="1" applyProtection="1">
      <alignment horizontal="center" vertical="center" wrapText="1"/>
      <protection locked="0"/>
    </xf>
    <xf numFmtId="0" fontId="63" fillId="0" borderId="0" xfId="0" applyFont="1" applyBorder="1" applyAlignment="1" applyProtection="1">
      <alignment horizontal="center" vertical="center" wrapText="1"/>
      <protection locked="0"/>
    </xf>
    <xf numFmtId="0" fontId="7" fillId="0" borderId="0" xfId="52" applyFont="1" applyFill="1" applyBorder="1" applyAlignment="1" applyProtection="1">
      <alignment horizontal="center" vertical="center" wrapText="1" readingOrder="1"/>
      <protection locked="0"/>
    </xf>
    <xf numFmtId="0" fontId="7" fillId="0" borderId="0" xfId="52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 readingOrder="1"/>
      <protection locked="0"/>
    </xf>
    <xf numFmtId="168" fontId="7" fillId="0" borderId="0" xfId="52" applyNumberFormat="1" applyFont="1" applyFill="1" applyBorder="1" applyAlignment="1" applyProtection="1">
      <alignment horizontal="center" vertical="center" wrapText="1"/>
      <protection locked="0"/>
    </xf>
    <xf numFmtId="169" fontId="7" fillId="0" borderId="0" xfId="52" applyNumberFormat="1" applyFont="1" applyFill="1" applyBorder="1" applyAlignment="1" applyProtection="1">
      <alignment horizontal="center" vertical="center" wrapText="1" readingOrder="1"/>
      <protection locked="0"/>
    </xf>
    <xf numFmtId="169" fontId="7" fillId="0" borderId="10" xfId="52" applyNumberFormat="1" applyFont="1" applyFill="1" applyBorder="1" applyAlignment="1" applyProtection="1">
      <alignment horizontal="center" vertical="center" wrapText="1" readingOrder="1"/>
      <protection locked="0"/>
    </xf>
    <xf numFmtId="171" fontId="7" fillId="0" borderId="10" xfId="52" applyNumberFormat="1" applyFont="1" applyFill="1" applyBorder="1" applyAlignment="1" applyProtection="1">
      <alignment horizontal="center" vertical="center" wrapText="1" readingOrder="1"/>
      <protection locked="0"/>
    </xf>
    <xf numFmtId="0" fontId="7" fillId="33" borderId="10" xfId="52" applyFont="1" applyFill="1" applyBorder="1" applyAlignment="1" applyProtection="1">
      <alignment horizontal="center" vertical="center" wrapText="1" readingOrder="1"/>
      <protection locked="0"/>
    </xf>
    <xf numFmtId="0" fontId="63" fillId="0" borderId="0" xfId="0" applyFont="1" applyBorder="1" applyAlignment="1" applyProtection="1">
      <alignment horizontal="center" vertical="center" wrapText="1" readingOrder="1"/>
      <protection locked="0"/>
    </xf>
    <xf numFmtId="0" fontId="63" fillId="0" borderId="0" xfId="0" applyFont="1" applyFill="1" applyBorder="1" applyAlignment="1">
      <alignment horizontal="center" vertical="center"/>
    </xf>
    <xf numFmtId="0" fontId="67" fillId="0" borderId="0" xfId="52" applyFont="1" applyFill="1" applyAlignment="1">
      <alignment horizontal="center" vertical="center"/>
      <protection/>
    </xf>
    <xf numFmtId="0" fontId="68" fillId="0" borderId="10" xfId="0" applyFont="1" applyBorder="1" applyAlignment="1">
      <alignment horizontal="center" vertical="center"/>
    </xf>
    <xf numFmtId="0" fontId="7" fillId="35" borderId="10" xfId="52" applyFont="1" applyFill="1" applyBorder="1" applyAlignment="1" applyProtection="1">
      <alignment horizontal="center" vertical="center" wrapText="1" readingOrder="1"/>
      <protection locked="0"/>
    </xf>
    <xf numFmtId="0" fontId="68" fillId="16" borderId="10" xfId="0" applyFont="1" applyFill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wrapText="1" readingOrder="1"/>
      <protection locked="0"/>
    </xf>
    <xf numFmtId="0" fontId="10" fillId="16" borderId="10" xfId="0" applyFont="1" applyFill="1" applyBorder="1" applyAlignment="1" applyProtection="1">
      <alignment horizontal="left" vertical="center" wrapText="1" readingOrder="1"/>
      <protection locked="0"/>
    </xf>
    <xf numFmtId="168" fontId="9" fillId="16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16" borderId="10" xfId="0" applyFont="1" applyFill="1" applyBorder="1" applyAlignment="1" applyProtection="1">
      <alignment horizontal="center" vertical="center" wrapText="1" readingOrder="1"/>
      <protection locked="0"/>
    </xf>
    <xf numFmtId="0" fontId="11" fillId="16" borderId="10" xfId="0" applyFont="1" applyFill="1" applyBorder="1" applyAlignment="1">
      <alignment horizontal="center" vertical="center" wrapText="1"/>
    </xf>
    <xf numFmtId="169" fontId="9" fillId="16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16" borderId="10" xfId="0" applyFont="1" applyFill="1" applyBorder="1" applyAlignment="1">
      <alignment horizontal="center" vertical="center"/>
    </xf>
    <xf numFmtId="0" fontId="10" fillId="0" borderId="10" xfId="0" applyFont="1" applyBorder="1" applyAlignment="1" applyProtection="1">
      <alignment horizontal="left" vertical="center" wrapText="1" readingOrder="1"/>
      <protection locked="0"/>
    </xf>
    <xf numFmtId="168" fontId="9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9" fillId="0" borderId="10" xfId="0" applyFont="1" applyBorder="1" applyAlignment="1" applyProtection="1">
      <alignment horizontal="center" vertical="center" wrapText="1" readingOrder="1"/>
      <protection locked="0"/>
    </xf>
    <xf numFmtId="0" fontId="11" fillId="0" borderId="10" xfId="0" applyFont="1" applyBorder="1" applyAlignment="1">
      <alignment horizontal="center" vertical="center" wrapText="1"/>
    </xf>
    <xf numFmtId="169" fontId="9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10" xfId="0" applyFont="1" applyBorder="1" applyAlignment="1">
      <alignment horizontal="center" vertical="center"/>
    </xf>
    <xf numFmtId="168" fontId="11" fillId="0" borderId="10" xfId="52" applyNumberFormat="1" applyFont="1" applyBorder="1" applyAlignment="1" applyProtection="1">
      <alignment horizontal="center" vertical="center" wrapText="1"/>
      <protection locked="0"/>
    </xf>
    <xf numFmtId="0" fontId="7" fillId="0" borderId="13" xfId="52" applyFont="1" applyFill="1" applyBorder="1" applyAlignment="1" applyProtection="1">
      <alignment horizontal="center" vertical="center" wrapText="1"/>
      <protection locked="0"/>
    </xf>
    <xf numFmtId="0" fontId="10" fillId="33" borderId="10" xfId="52" applyFont="1" applyFill="1" applyBorder="1" applyAlignment="1" applyProtection="1">
      <alignment horizontal="center" vertical="center" wrapText="1"/>
      <protection locked="0"/>
    </xf>
    <xf numFmtId="0" fontId="7" fillId="35" borderId="11" xfId="52" applyFont="1" applyFill="1" applyBorder="1" applyAlignment="1" applyProtection="1">
      <alignment horizontal="center" vertical="center" wrapText="1" readingOrder="1"/>
      <protection locked="0"/>
    </xf>
    <xf numFmtId="0" fontId="8" fillId="35" borderId="10" xfId="0" applyFont="1" applyFill="1" applyBorder="1" applyAlignment="1" applyProtection="1">
      <alignment horizontal="left" vertical="center" wrapText="1" readingOrder="1"/>
      <protection locked="0"/>
    </xf>
    <xf numFmtId="168" fontId="7" fillId="35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35" borderId="10" xfId="0" applyFont="1" applyFill="1" applyBorder="1" applyAlignment="1" applyProtection="1">
      <alignment horizontal="center" vertical="center" wrapText="1" readingOrder="1"/>
      <protection locked="0"/>
    </xf>
    <xf numFmtId="0" fontId="65" fillId="35" borderId="10" xfId="0" applyFont="1" applyFill="1" applyBorder="1" applyAlignment="1">
      <alignment horizontal="center" vertical="center" wrapText="1"/>
    </xf>
    <xf numFmtId="169" fontId="7" fillId="35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35" borderId="12" xfId="52" applyFont="1" applyFill="1" applyBorder="1" applyAlignment="1" applyProtection="1">
      <alignment horizontal="center" vertical="center" wrapText="1" readingOrder="1"/>
      <protection locked="0"/>
    </xf>
    <xf numFmtId="0" fontId="63" fillId="35" borderId="0" xfId="0" applyFont="1" applyFill="1" applyAlignment="1">
      <alignment horizontal="center" vertical="center"/>
    </xf>
    <xf numFmtId="0" fontId="63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 applyProtection="1">
      <alignment horizontal="center" vertical="center" wrapText="1" readingOrder="1"/>
      <protection locked="0"/>
    </xf>
    <xf numFmtId="0" fontId="66" fillId="0" borderId="0" xfId="0" applyFont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0" fontId="10" fillId="0" borderId="10" xfId="52" applyFont="1" applyFill="1" applyBorder="1" applyAlignment="1" applyProtection="1">
      <alignment horizontal="left" vertical="center" wrapText="1" readingOrder="1"/>
      <protection locked="0"/>
    </xf>
    <xf numFmtId="0" fontId="10" fillId="0" borderId="10" xfId="52" applyFont="1" applyFill="1" applyBorder="1" applyAlignment="1" applyProtection="1">
      <alignment horizontal="left" vertical="center" wrapText="1"/>
      <protection locked="0"/>
    </xf>
    <xf numFmtId="0" fontId="66" fillId="0" borderId="10" xfId="0" applyFont="1" applyBorder="1" applyAlignment="1">
      <alignment horizontal="left" vertical="center" wrapText="1"/>
    </xf>
    <xf numFmtId="0" fontId="10" fillId="0" borderId="10" xfId="0" applyFont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>
      <alignment horizontal="left" vertical="center"/>
    </xf>
    <xf numFmtId="0" fontId="7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63" fillId="0" borderId="0" xfId="0" applyNumberFormat="1" applyFont="1" applyAlignment="1">
      <alignment horizontal="center" vertical="center"/>
    </xf>
    <xf numFmtId="0" fontId="9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63" fillId="0" borderId="10" xfId="0" applyNumberFormat="1" applyFont="1" applyFill="1" applyBorder="1" applyAlignment="1">
      <alignment horizontal="center" vertical="center"/>
    </xf>
    <xf numFmtId="0" fontId="10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left" vertical="center" wrapText="1"/>
    </xf>
    <xf numFmtId="0" fontId="12" fillId="35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69" fillId="35" borderId="10" xfId="0" applyNumberFormat="1" applyFont="1" applyFill="1" applyBorder="1" applyAlignment="1">
      <alignment horizontal="center"/>
    </xf>
    <xf numFmtId="0" fontId="12" fillId="35" borderId="10" xfId="0" applyNumberFormat="1" applyFont="1" applyFill="1" applyBorder="1" applyAlignment="1" applyProtection="1">
      <alignment horizontal="center" wrapText="1" readingOrder="1"/>
      <protection locked="0"/>
    </xf>
    <xf numFmtId="0" fontId="12" fillId="35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12" fillId="35" borderId="10" xfId="0" applyNumberFormat="1" applyFont="1" applyFill="1" applyBorder="1" applyAlignment="1" applyProtection="1">
      <alignment horizontal="center" wrapText="1" readingOrder="1"/>
      <protection locked="0"/>
    </xf>
    <xf numFmtId="0" fontId="12" fillId="35" borderId="10" xfId="0" applyFont="1" applyFill="1" applyBorder="1" applyAlignment="1" applyProtection="1">
      <alignment horizontal="center" vertical="center" wrapText="1" readingOrder="1"/>
      <protection locked="0"/>
    </xf>
    <xf numFmtId="0" fontId="12" fillId="35" borderId="10" xfId="0" applyFont="1" applyFill="1" applyBorder="1" applyAlignment="1" applyProtection="1">
      <alignment horizontal="center" wrapText="1" readingOrder="1"/>
      <protection locked="0"/>
    </xf>
    <xf numFmtId="172" fontId="69" fillId="35" borderId="10" xfId="0" applyNumberFormat="1" applyFont="1" applyFill="1" applyBorder="1" applyAlignment="1">
      <alignment horizontal="center"/>
    </xf>
    <xf numFmtId="0" fontId="0" fillId="35" borderId="10" xfId="0" applyNumberFormat="1" applyFill="1" applyBorder="1" applyAlignment="1">
      <alignment/>
    </xf>
    <xf numFmtId="0" fontId="69" fillId="35" borderId="10" xfId="0" applyNumberFormat="1" applyFont="1" applyFill="1" applyBorder="1" applyAlignment="1">
      <alignment horizontal="center" wrapText="1"/>
    </xf>
    <xf numFmtId="0" fontId="70" fillId="35" borderId="10" xfId="0" applyNumberFormat="1" applyFont="1" applyFill="1" applyBorder="1" applyAlignment="1" applyProtection="1">
      <alignment horizontal="center" wrapText="1"/>
      <protection locked="0"/>
    </xf>
    <xf numFmtId="0" fontId="69" fillId="0" borderId="10" xfId="0" applyNumberFormat="1" applyFont="1" applyBorder="1" applyAlignment="1">
      <alignment horizontal="center"/>
    </xf>
    <xf numFmtId="0" fontId="71" fillId="35" borderId="10" xfId="0" applyNumberFormat="1" applyFont="1" applyFill="1" applyBorder="1" applyAlignment="1">
      <alignment horizontal="center"/>
    </xf>
    <xf numFmtId="0" fontId="72" fillId="0" borderId="10" xfId="0" applyNumberFormat="1" applyFont="1" applyBorder="1" applyAlignment="1">
      <alignment wrapText="1"/>
    </xf>
    <xf numFmtId="0" fontId="69" fillId="35" borderId="10" xfId="0" applyNumberFormat="1" applyFont="1" applyFill="1" applyBorder="1" applyAlignment="1">
      <alignment horizontal="center" vertical="center"/>
    </xf>
    <xf numFmtId="0" fontId="16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35" borderId="10" xfId="0" applyFont="1" applyFill="1" applyBorder="1" applyAlignment="1" applyProtection="1">
      <alignment horizontal="center" vertical="center" wrapText="1"/>
      <protection locked="0"/>
    </xf>
    <xf numFmtId="0" fontId="69" fillId="0" borderId="10" xfId="0" applyNumberFormat="1" applyFont="1" applyBorder="1" applyAlignment="1">
      <alignment horizontal="center" vertical="center"/>
    </xf>
    <xf numFmtId="0" fontId="10" fillId="33" borderId="10" xfId="52" applyFont="1" applyFill="1" applyBorder="1" applyAlignment="1" applyProtection="1">
      <alignment horizontal="center" vertical="center" wrapText="1" readingOrder="1"/>
      <protection locked="0"/>
    </xf>
    <xf numFmtId="0" fontId="8" fillId="0" borderId="15" xfId="52" applyFont="1" applyFill="1" applyBorder="1" applyAlignment="1" applyProtection="1">
      <alignment vertical="center" wrapText="1" readingOrder="1"/>
      <protection locked="0"/>
    </xf>
    <xf numFmtId="0" fontId="8" fillId="0" borderId="12" xfId="52" applyFont="1" applyFill="1" applyBorder="1" applyAlignment="1" applyProtection="1">
      <alignment vertical="center" wrapText="1" readingOrder="1"/>
      <protection locked="0"/>
    </xf>
    <xf numFmtId="0" fontId="42" fillId="33" borderId="10" xfId="0" applyFont="1" applyFill="1" applyBorder="1" applyAlignment="1" applyProtection="1">
      <alignment wrapText="1" readingOrder="1"/>
      <protection locked="0"/>
    </xf>
    <xf numFmtId="172" fontId="73" fillId="33" borderId="10" xfId="0" applyNumberFormat="1" applyFont="1" applyFill="1" applyBorder="1" applyAlignment="1">
      <alignment horizontal="center"/>
    </xf>
    <xf numFmtId="172" fontId="69" fillId="33" borderId="10" xfId="0" applyNumberFormat="1" applyFont="1" applyFill="1" applyBorder="1" applyAlignment="1">
      <alignment horizontal="center"/>
    </xf>
    <xf numFmtId="0" fontId="8" fillId="33" borderId="10" xfId="52" applyFont="1" applyFill="1" applyBorder="1" applyAlignment="1" applyProtection="1">
      <alignment horizontal="center" vertical="center" wrapText="1" readingOrder="1"/>
      <protection locked="0"/>
    </xf>
    <xf numFmtId="172" fontId="8" fillId="33" borderId="10" xfId="52" applyNumberFormat="1" applyFont="1" applyFill="1" applyBorder="1" applyAlignment="1" applyProtection="1">
      <alignment horizontal="center" vertical="center" wrapText="1" readingOrder="1"/>
      <protection locked="0"/>
    </xf>
    <xf numFmtId="0" fontId="42" fillId="33" borderId="10" xfId="0" applyFont="1" applyFill="1" applyBorder="1" applyAlignment="1" applyProtection="1">
      <alignment horizontal="center" wrapText="1" readingOrder="1"/>
      <protection locked="0"/>
    </xf>
    <xf numFmtId="0" fontId="14" fillId="35" borderId="10" xfId="0" applyFont="1" applyFill="1" applyBorder="1" applyAlignment="1" applyProtection="1">
      <alignment horizontal="left" vertical="center" wrapText="1"/>
      <protection locked="0"/>
    </xf>
    <xf numFmtId="0" fontId="14" fillId="35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35" borderId="10" xfId="52" applyNumberFormat="1" applyFont="1" applyFill="1" applyBorder="1" applyAlignment="1" applyProtection="1">
      <alignment horizontal="left" vertical="center" wrapText="1" readingOrder="1"/>
      <protection locked="0"/>
    </xf>
    <xf numFmtId="0" fontId="6" fillId="35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35" borderId="10" xfId="0" applyNumberFormat="1" applyFont="1" applyFill="1" applyBorder="1" applyAlignment="1">
      <alignment vertical="center" wrapText="1"/>
    </xf>
    <xf numFmtId="0" fontId="74" fillId="35" borderId="10" xfId="0" applyNumberFormat="1" applyFont="1" applyFill="1" applyBorder="1" applyAlignment="1">
      <alignment vertical="center" wrapText="1"/>
    </xf>
    <xf numFmtId="0" fontId="8" fillId="7" borderId="10" xfId="52" applyFont="1" applyFill="1" applyBorder="1" applyAlignment="1" applyProtection="1">
      <alignment horizontal="center" vertical="center" wrapText="1" readingOrder="1"/>
      <protection locked="0"/>
    </xf>
    <xf numFmtId="0" fontId="14" fillId="7" borderId="10" xfId="0" applyFont="1" applyFill="1" applyBorder="1" applyAlignment="1" applyProtection="1">
      <alignment horizontal="left" vertical="center" wrapText="1"/>
      <protection locked="0"/>
    </xf>
    <xf numFmtId="0" fontId="73" fillId="7" borderId="10" xfId="0" applyFont="1" applyFill="1" applyBorder="1" applyAlignment="1">
      <alignment horizontal="center" vertical="center"/>
    </xf>
    <xf numFmtId="0" fontId="12" fillId="7" borderId="10" xfId="0" applyFont="1" applyFill="1" applyBorder="1" applyAlignment="1" applyProtection="1">
      <alignment horizontal="center" vertical="center" wrapText="1" readingOrder="1"/>
      <protection locked="0"/>
    </xf>
    <xf numFmtId="0" fontId="12" fillId="7" borderId="10" xfId="0" applyFont="1" applyFill="1" applyBorder="1" applyAlignment="1" applyProtection="1">
      <alignment horizontal="center" wrapText="1" readingOrder="1"/>
      <protection locked="0"/>
    </xf>
    <xf numFmtId="0" fontId="65" fillId="7" borderId="10" xfId="0" applyFont="1" applyFill="1" applyBorder="1" applyAlignment="1">
      <alignment horizontal="center" vertical="center" wrapText="1"/>
    </xf>
    <xf numFmtId="0" fontId="69" fillId="7" borderId="10" xfId="0" applyFont="1" applyFill="1" applyBorder="1" applyAlignment="1">
      <alignment horizontal="center" vertical="center"/>
    </xf>
    <xf numFmtId="0" fontId="12" fillId="7" borderId="10" xfId="0" applyFont="1" applyFill="1" applyBorder="1" applyAlignment="1" applyProtection="1">
      <alignment horizontal="center" vertical="center" wrapText="1" readingOrder="1"/>
      <protection locked="0"/>
    </xf>
    <xf numFmtId="0" fontId="12" fillId="7" borderId="10" xfId="0" applyFont="1" applyFill="1" applyBorder="1" applyAlignment="1" applyProtection="1">
      <alignment horizontal="center" wrapText="1" readingOrder="1"/>
      <protection locked="0"/>
    </xf>
    <xf numFmtId="0" fontId="63" fillId="7" borderId="10" xfId="0" applyFont="1" applyFill="1" applyBorder="1" applyAlignment="1">
      <alignment horizontal="center" vertical="center" wrapText="1"/>
    </xf>
    <xf numFmtId="172" fontId="12" fillId="7" borderId="10" xfId="0" applyNumberFormat="1" applyFont="1" applyFill="1" applyBorder="1" applyAlignment="1" applyProtection="1">
      <alignment horizontal="center" wrapText="1" readingOrder="1"/>
      <protection locked="0"/>
    </xf>
    <xf numFmtId="172" fontId="69" fillId="7" borderId="10" xfId="0" applyNumberFormat="1" applyFont="1" applyFill="1" applyBorder="1" applyAlignment="1">
      <alignment horizontal="center"/>
    </xf>
    <xf numFmtId="172" fontId="12" fillId="7" borderId="10" xfId="52" applyNumberFormat="1" applyFont="1" applyFill="1" applyBorder="1" applyAlignment="1" applyProtection="1">
      <alignment horizontal="center" wrapText="1"/>
      <protection locked="0"/>
    </xf>
    <xf numFmtId="172" fontId="12" fillId="7" borderId="10" xfId="52" applyNumberFormat="1" applyFont="1" applyFill="1" applyBorder="1" applyAlignment="1" applyProtection="1">
      <alignment horizontal="center" wrapText="1"/>
      <protection locked="0"/>
    </xf>
    <xf numFmtId="0" fontId="74" fillId="7" borderId="10" xfId="0" applyFont="1" applyFill="1" applyBorder="1" applyAlignment="1">
      <alignment horizontal="left" vertical="center" wrapText="1"/>
    </xf>
    <xf numFmtId="0" fontId="8" fillId="10" borderId="10" xfId="52" applyFont="1" applyFill="1" applyBorder="1" applyAlignment="1" applyProtection="1">
      <alignment horizontal="center" vertical="center" wrapText="1" readingOrder="1"/>
      <protection locked="0"/>
    </xf>
    <xf numFmtId="0" fontId="13" fillId="10" borderId="10" xfId="0" applyFont="1" applyFill="1" applyBorder="1" applyAlignment="1" applyProtection="1">
      <alignment horizontal="left" wrapText="1"/>
      <protection locked="0"/>
    </xf>
    <xf numFmtId="0" fontId="13" fillId="10" borderId="10" xfId="0" applyFont="1" applyFill="1" applyBorder="1" applyAlignment="1" applyProtection="1">
      <alignment horizontal="center" vertical="center" wrapText="1" readingOrder="1"/>
      <protection locked="0"/>
    </xf>
    <xf numFmtId="0" fontId="72" fillId="10" borderId="10" xfId="0" applyFont="1" applyFill="1" applyBorder="1" applyAlignment="1">
      <alignment horizontal="center"/>
    </xf>
    <xf numFmtId="0" fontId="13" fillId="10" borderId="10" xfId="0" applyFont="1" applyFill="1" applyBorder="1" applyAlignment="1" applyProtection="1">
      <alignment horizontal="center" wrapText="1" readingOrder="1"/>
      <protection locked="0"/>
    </xf>
    <xf numFmtId="0" fontId="63" fillId="10" borderId="10" xfId="0" applyFont="1" applyFill="1" applyBorder="1" applyAlignment="1">
      <alignment horizontal="center" vertical="center" wrapText="1"/>
    </xf>
    <xf numFmtId="172" fontId="72" fillId="10" borderId="10" xfId="0" applyNumberFormat="1" applyFont="1" applyFill="1" applyBorder="1" applyAlignment="1">
      <alignment horizontal="center"/>
    </xf>
    <xf numFmtId="172" fontId="69" fillId="10" borderId="10" xfId="0" applyNumberFormat="1" applyFont="1" applyFill="1" applyBorder="1" applyAlignment="1">
      <alignment horizontal="center"/>
    </xf>
    <xf numFmtId="0" fontId="72" fillId="10" borderId="10" xfId="0" applyFont="1" applyFill="1" applyBorder="1" applyAlignment="1">
      <alignment wrapText="1"/>
    </xf>
    <xf numFmtId="0" fontId="65" fillId="10" borderId="10" xfId="0" applyFont="1" applyFill="1" applyBorder="1" applyAlignment="1">
      <alignment horizontal="center" vertical="center" wrapText="1"/>
    </xf>
    <xf numFmtId="0" fontId="72" fillId="10" borderId="10" xfId="0" applyFont="1" applyFill="1" applyBorder="1" applyAlignment="1">
      <alignment horizontal="center" vertical="center"/>
    </xf>
    <xf numFmtId="0" fontId="69" fillId="10" borderId="10" xfId="0" applyFont="1" applyFill="1" applyBorder="1" applyAlignment="1">
      <alignment horizontal="center" vertical="center"/>
    </xf>
    <xf numFmtId="0" fontId="5" fillId="10" borderId="10" xfId="0" applyFont="1" applyFill="1" applyBorder="1" applyAlignment="1" applyProtection="1">
      <alignment horizontal="center" vertical="center" wrapText="1" readingOrder="1"/>
      <protection locked="0"/>
    </xf>
    <xf numFmtId="0" fontId="64" fillId="10" borderId="10" xfId="0" applyFont="1" applyFill="1" applyBorder="1" applyAlignment="1">
      <alignment/>
    </xf>
    <xf numFmtId="0" fontId="0" fillId="10" borderId="10" xfId="0" applyFill="1" applyBorder="1" applyAlignment="1">
      <alignment/>
    </xf>
    <xf numFmtId="0" fontId="13" fillId="10" borderId="10" xfId="0" applyNumberFormat="1" applyFont="1" applyFill="1" applyBorder="1" applyAlignment="1" applyProtection="1">
      <alignment horizontal="left" wrapText="1"/>
      <protection locked="0"/>
    </xf>
    <xf numFmtId="0" fontId="13" fillId="10" borderId="10" xfId="0" applyNumberFormat="1" applyFont="1" applyFill="1" applyBorder="1" applyAlignment="1" applyProtection="1">
      <alignment horizontal="center" wrapText="1" readingOrder="1"/>
      <protection locked="0"/>
    </xf>
    <xf numFmtId="0" fontId="12" fillId="10" borderId="10" xfId="0" applyNumberFormat="1" applyFont="1" applyFill="1" applyBorder="1" applyAlignment="1" applyProtection="1">
      <alignment horizontal="center" wrapText="1" readingOrder="1"/>
      <protection locked="0"/>
    </xf>
    <xf numFmtId="0" fontId="0" fillId="10" borderId="10" xfId="0" applyNumberFormat="1" applyFill="1" applyBorder="1" applyAlignment="1">
      <alignment/>
    </xf>
    <xf numFmtId="172" fontId="13" fillId="10" borderId="10" xfId="0" applyNumberFormat="1" applyFont="1" applyFill="1" applyBorder="1" applyAlignment="1" applyProtection="1">
      <alignment horizontal="center" wrapText="1" readingOrder="1"/>
      <protection locked="0"/>
    </xf>
    <xf numFmtId="172" fontId="12" fillId="10" borderId="10" xfId="0" applyNumberFormat="1" applyFont="1" applyFill="1" applyBorder="1" applyAlignment="1" applyProtection="1">
      <alignment horizontal="center" wrapText="1" readingOrder="1"/>
      <protection locked="0"/>
    </xf>
    <xf numFmtId="0" fontId="75" fillId="10" borderId="10" xfId="0" applyFont="1" applyFill="1" applyBorder="1" applyAlignment="1">
      <alignment horizontal="center" vertical="center"/>
    </xf>
    <xf numFmtId="0" fontId="3" fillId="10" borderId="10" xfId="0" applyFont="1" applyFill="1" applyBorder="1" applyAlignment="1" applyProtection="1">
      <alignment horizontal="left" wrapText="1"/>
      <protection locked="0"/>
    </xf>
    <xf numFmtId="0" fontId="3" fillId="10" borderId="10" xfId="0" applyFont="1" applyFill="1" applyBorder="1" applyAlignment="1" applyProtection="1">
      <alignment horizontal="center" vertical="center" wrapText="1" readingOrder="1"/>
      <protection locked="0"/>
    </xf>
    <xf numFmtId="172" fontId="3" fillId="10" borderId="10" xfId="0" applyNumberFormat="1" applyFont="1" applyFill="1" applyBorder="1" applyAlignment="1" applyProtection="1">
      <alignment horizontal="center" wrapText="1" readingOrder="1"/>
      <protection locked="0"/>
    </xf>
    <xf numFmtId="172" fontId="16" fillId="10" borderId="10" xfId="0" applyNumberFormat="1" applyFont="1" applyFill="1" applyBorder="1" applyAlignment="1" applyProtection="1">
      <alignment horizontal="center" wrapText="1" readingOrder="1"/>
      <protection locked="0"/>
    </xf>
    <xf numFmtId="172" fontId="16" fillId="10" borderId="10" xfId="0" applyNumberFormat="1" applyFont="1" applyFill="1" applyBorder="1" applyAlignment="1">
      <alignment horizontal="center"/>
    </xf>
    <xf numFmtId="172" fontId="17" fillId="33" borderId="10" xfId="0" applyNumberFormat="1" applyFont="1" applyFill="1" applyBorder="1" applyAlignment="1" applyProtection="1">
      <alignment horizontal="center" wrapText="1" readingOrder="1"/>
      <protection locked="0"/>
    </xf>
    <xf numFmtId="172" fontId="16" fillId="33" borderId="10" xfId="0" applyNumberFormat="1" applyFont="1" applyFill="1" applyBorder="1" applyAlignment="1" applyProtection="1">
      <alignment horizontal="center" wrapText="1" readingOrder="1"/>
      <protection locked="0"/>
    </xf>
    <xf numFmtId="172" fontId="16" fillId="33" borderId="10" xfId="0" applyNumberFormat="1" applyFont="1" applyFill="1" applyBorder="1" applyAlignment="1">
      <alignment horizontal="center"/>
    </xf>
    <xf numFmtId="0" fontId="5" fillId="36" borderId="10" xfId="0" applyFont="1" applyFill="1" applyBorder="1" applyAlignment="1" applyProtection="1">
      <alignment horizontal="center" vertical="center" wrapText="1" readingOrder="1"/>
      <protection locked="0"/>
    </xf>
    <xf numFmtId="0" fontId="63" fillId="36" borderId="10" xfId="0" applyFont="1" applyFill="1" applyBorder="1" applyAlignment="1">
      <alignment horizontal="center" vertical="center" wrapText="1"/>
    </xf>
    <xf numFmtId="0" fontId="65" fillId="36" borderId="10" xfId="0" applyFont="1" applyFill="1" applyBorder="1" applyAlignment="1">
      <alignment horizontal="center" vertical="center" wrapText="1"/>
    </xf>
    <xf numFmtId="0" fontId="5" fillId="36" borderId="10" xfId="52" applyFont="1" applyFill="1" applyBorder="1" applyAlignment="1" applyProtection="1">
      <alignment horizontal="center" vertical="center" wrapText="1" readingOrder="1"/>
      <protection locked="0"/>
    </xf>
    <xf numFmtId="0" fontId="8" fillId="36" borderId="10" xfId="52" applyFont="1" applyFill="1" applyBorder="1" applyAlignment="1" applyProtection="1">
      <alignment horizontal="center" vertical="center" wrapText="1" readingOrder="1"/>
      <protection locked="0"/>
    </xf>
    <xf numFmtId="0" fontId="69" fillId="36" borderId="10" xfId="0" applyFont="1" applyFill="1" applyBorder="1" applyAlignment="1">
      <alignment wrapText="1"/>
    </xf>
    <xf numFmtId="0" fontId="69" fillId="36" borderId="10" xfId="0" applyFont="1" applyFill="1" applyBorder="1" applyAlignment="1">
      <alignment horizontal="center"/>
    </xf>
    <xf numFmtId="172" fontId="69" fillId="36" borderId="10" xfId="0" applyNumberFormat="1" applyFont="1" applyFill="1" applyBorder="1" applyAlignment="1">
      <alignment horizontal="center"/>
    </xf>
    <xf numFmtId="172" fontId="73" fillId="36" borderId="10" xfId="0" applyNumberFormat="1" applyFont="1" applyFill="1" applyBorder="1" applyAlignment="1">
      <alignment horizontal="center" vertical="center"/>
    </xf>
    <xf numFmtId="0" fontId="69" fillId="36" borderId="10" xfId="0" applyFont="1" applyFill="1" applyBorder="1" applyAlignment="1">
      <alignment horizontal="left" wrapText="1"/>
    </xf>
    <xf numFmtId="0" fontId="12" fillId="36" borderId="10" xfId="0" applyFont="1" applyFill="1" applyBorder="1" applyAlignment="1" applyProtection="1">
      <alignment horizontal="center" wrapText="1" readingOrder="1"/>
      <protection locked="0"/>
    </xf>
    <xf numFmtId="0" fontId="12" fillId="36" borderId="10" xfId="0" applyFont="1" applyFill="1" applyBorder="1" applyAlignment="1" applyProtection="1">
      <alignment horizontal="left" wrapText="1"/>
      <protection locked="0"/>
    </xf>
    <xf numFmtId="0" fontId="12" fillId="36" borderId="10" xfId="0" applyFont="1" applyFill="1" applyBorder="1" applyAlignment="1" applyProtection="1">
      <alignment horizontal="center" wrapText="1" readingOrder="1"/>
      <protection locked="0"/>
    </xf>
    <xf numFmtId="0" fontId="69" fillId="36" borderId="10" xfId="0" applyFont="1" applyFill="1" applyBorder="1" applyAlignment="1">
      <alignment horizontal="center" vertical="center"/>
    </xf>
    <xf numFmtId="0" fontId="69" fillId="36" borderId="10" xfId="0" applyFont="1" applyFill="1" applyBorder="1" applyAlignment="1">
      <alignment horizontal="justify" wrapText="1"/>
    </xf>
    <xf numFmtId="0" fontId="12" fillId="36" borderId="10" xfId="0" applyFont="1" applyFill="1" applyBorder="1" applyAlignment="1" applyProtection="1">
      <alignment horizontal="center" vertical="center" wrapText="1" readingOrder="1"/>
      <protection locked="0"/>
    </xf>
    <xf numFmtId="0" fontId="72" fillId="10" borderId="10" xfId="0" applyNumberFormat="1" applyFont="1" applyFill="1" applyBorder="1" applyAlignment="1">
      <alignment horizontal="center" vertical="center"/>
    </xf>
    <xf numFmtId="0" fontId="63" fillId="36" borderId="10" xfId="0" applyFont="1" applyFill="1" applyBorder="1" applyAlignment="1">
      <alignment horizontal="center" vertical="center"/>
    </xf>
    <xf numFmtId="0" fontId="7" fillId="10" borderId="10" xfId="0" applyFont="1" applyFill="1" applyBorder="1" applyAlignment="1" applyProtection="1">
      <alignment horizontal="center" vertical="center" wrapText="1" readingOrder="1"/>
      <protection locked="0"/>
    </xf>
    <xf numFmtId="0" fontId="66" fillId="10" borderId="10" xfId="0" applyFont="1" applyFill="1" applyBorder="1" applyAlignment="1">
      <alignment horizontal="center" vertical="center"/>
    </xf>
    <xf numFmtId="0" fontId="63" fillId="10" borderId="10" xfId="0" applyFont="1" applyFill="1" applyBorder="1" applyAlignment="1">
      <alignment horizontal="center" vertical="center"/>
    </xf>
    <xf numFmtId="0" fontId="7" fillId="1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10" borderId="10" xfId="0" applyFont="1" applyFill="1" applyBorder="1" applyAlignment="1" applyProtection="1">
      <alignment horizontal="center" vertical="center" wrapText="1" readingOrder="1"/>
      <protection locked="0"/>
    </xf>
    <xf numFmtId="172" fontId="76" fillId="33" borderId="10" xfId="0" applyNumberFormat="1" applyFont="1" applyFill="1" applyBorder="1" applyAlignment="1">
      <alignment horizontal="center"/>
    </xf>
    <xf numFmtId="172" fontId="18" fillId="33" borderId="10" xfId="0" applyNumberFormat="1" applyFont="1" applyFill="1" applyBorder="1" applyAlignment="1" applyProtection="1">
      <alignment horizontal="center" wrapText="1" readingOrder="1"/>
      <protection locked="0"/>
    </xf>
    <xf numFmtId="0" fontId="16" fillId="35" borderId="10" xfId="0" applyNumberFormat="1" applyFont="1" applyFill="1" applyBorder="1" applyAlignment="1" applyProtection="1">
      <alignment horizontal="center" wrapText="1"/>
      <protection locked="0"/>
    </xf>
    <xf numFmtId="0" fontId="8" fillId="0" borderId="10" xfId="52" applyFont="1" applyFill="1" applyBorder="1" applyAlignment="1" applyProtection="1">
      <alignment horizontal="center" vertical="center" wrapText="1" readingOrder="1"/>
      <protection locked="0"/>
    </xf>
    <xf numFmtId="0" fontId="10" fillId="0" borderId="10" xfId="52" applyFont="1" applyFill="1" applyBorder="1" applyAlignment="1" applyProtection="1">
      <alignment horizontal="center" vertical="center" wrapText="1"/>
      <protection locked="0"/>
    </xf>
    <xf numFmtId="0" fontId="10" fillId="33" borderId="10" xfId="52" applyFont="1" applyFill="1" applyBorder="1" applyAlignment="1" applyProtection="1">
      <alignment horizontal="center" vertical="center" wrapText="1"/>
      <protection locked="0"/>
    </xf>
    <xf numFmtId="0" fontId="7" fillId="0" borderId="16" xfId="52" applyFont="1" applyFill="1" applyBorder="1" applyAlignment="1" applyProtection="1">
      <alignment horizontal="center" vertical="center" wrapText="1"/>
      <protection locked="0"/>
    </xf>
    <xf numFmtId="0" fontId="7" fillId="0" borderId="13" xfId="52" applyFont="1" applyFill="1" applyBorder="1" applyAlignment="1" applyProtection="1">
      <alignment horizontal="center" vertical="center" wrapText="1"/>
      <protection locked="0"/>
    </xf>
    <xf numFmtId="0" fontId="7" fillId="0" borderId="16" xfId="5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52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8" fillId="0" borderId="16" xfId="52" applyFont="1" applyFill="1" applyBorder="1" applyAlignment="1" applyProtection="1">
      <alignment horizontal="center" vertical="center" wrapText="1" readingOrder="1"/>
      <protection locked="0"/>
    </xf>
    <xf numFmtId="0" fontId="8" fillId="0" borderId="13" xfId="52" applyFont="1" applyFill="1" applyBorder="1" applyAlignment="1" applyProtection="1">
      <alignment horizontal="center" vertical="center" wrapText="1" readingOrder="1"/>
      <protection locked="0"/>
    </xf>
    <xf numFmtId="0" fontId="8" fillId="0" borderId="16" xfId="52" applyFont="1" applyFill="1" applyBorder="1" applyAlignment="1" applyProtection="1">
      <alignment horizontal="center" vertical="center" wrapText="1"/>
      <protection locked="0"/>
    </xf>
    <xf numFmtId="0" fontId="8" fillId="0" borderId="13" xfId="52" applyFont="1" applyFill="1" applyBorder="1" applyAlignment="1" applyProtection="1">
      <alignment horizontal="center" vertical="center" wrapText="1"/>
      <protection locked="0"/>
    </xf>
    <xf numFmtId="0" fontId="10" fillId="0" borderId="0" xfId="52" applyFont="1" applyAlignment="1">
      <alignment horizontal="left" vertical="center"/>
      <protection/>
    </xf>
    <xf numFmtId="168" fontId="7" fillId="0" borderId="16" xfId="52" applyNumberFormat="1" applyFont="1" applyBorder="1" applyAlignment="1" applyProtection="1">
      <alignment horizontal="center" vertical="center" wrapText="1"/>
      <protection locked="0"/>
    </xf>
    <xf numFmtId="168" fontId="7" fillId="0" borderId="13" xfId="52" applyNumberFormat="1" applyFont="1" applyBorder="1" applyAlignment="1" applyProtection="1">
      <alignment horizontal="center" vertical="center" wrapText="1"/>
      <protection locked="0"/>
    </xf>
    <xf numFmtId="0" fontId="7" fillId="33" borderId="16" xfId="52" applyFont="1" applyFill="1" applyBorder="1" applyAlignment="1" applyProtection="1">
      <alignment horizontal="center" vertical="center" wrapText="1"/>
      <protection locked="0"/>
    </xf>
    <xf numFmtId="0" fontId="7" fillId="33" borderId="13" xfId="52" applyFont="1" applyFill="1" applyBorder="1" applyAlignment="1" applyProtection="1">
      <alignment horizontal="center" vertical="center" wrapText="1"/>
      <protection locked="0"/>
    </xf>
    <xf numFmtId="0" fontId="4" fillId="0" borderId="10" xfId="52" applyFont="1" applyFill="1" applyBorder="1" applyAlignment="1" applyProtection="1">
      <alignment horizontal="center" vertical="center" wrapText="1" readingOrder="1"/>
      <protection locked="0"/>
    </xf>
    <xf numFmtId="0" fontId="6" fillId="0" borderId="10" xfId="52" applyFont="1" applyFill="1" applyBorder="1" applyAlignment="1" applyProtection="1">
      <alignment horizontal="center" vertical="center" wrapText="1"/>
      <protection locked="0"/>
    </xf>
    <xf numFmtId="0" fontId="6" fillId="33" borderId="10" xfId="52" applyFont="1" applyFill="1" applyBorder="1" applyAlignment="1" applyProtection="1">
      <alignment horizontal="center" vertical="center" wrapText="1"/>
      <protection locked="0"/>
    </xf>
    <xf numFmtId="168" fontId="5" fillId="0" borderId="16" xfId="52" applyNumberFormat="1" applyFont="1" applyBorder="1" applyAlignment="1" applyProtection="1">
      <alignment horizontal="center" vertical="center" wrapText="1"/>
      <protection locked="0"/>
    </xf>
    <xf numFmtId="168" fontId="5" fillId="0" borderId="17" xfId="52" applyNumberFormat="1" applyFont="1" applyBorder="1" applyAlignment="1" applyProtection="1">
      <alignment horizontal="center" vertical="center" wrapText="1"/>
      <protection locked="0"/>
    </xf>
    <xf numFmtId="168" fontId="5" fillId="0" borderId="13" xfId="52" applyNumberFormat="1" applyFont="1" applyBorder="1" applyAlignment="1" applyProtection="1">
      <alignment horizontal="center" vertical="center" wrapText="1"/>
      <protection locked="0"/>
    </xf>
    <xf numFmtId="0" fontId="6" fillId="0" borderId="0" xfId="52" applyFont="1" applyAlignment="1">
      <alignment horizontal="left" vertical="center"/>
      <protection/>
    </xf>
    <xf numFmtId="0" fontId="4" fillId="0" borderId="16" xfId="52" applyFont="1" applyFill="1" applyBorder="1" applyAlignment="1" applyProtection="1">
      <alignment horizontal="center" vertical="center" wrapText="1" readingOrder="1"/>
      <protection locked="0"/>
    </xf>
    <xf numFmtId="0" fontId="4" fillId="0" borderId="13" xfId="52" applyFont="1" applyFill="1" applyBorder="1" applyAlignment="1" applyProtection="1">
      <alignment horizontal="center" vertical="center" wrapText="1" readingOrder="1"/>
      <protection locked="0"/>
    </xf>
    <xf numFmtId="0" fontId="14" fillId="0" borderId="16" xfId="52" applyFont="1" applyFill="1" applyBorder="1" applyAlignment="1" applyProtection="1">
      <alignment horizontal="center" vertical="center" wrapText="1"/>
      <protection locked="0"/>
    </xf>
    <xf numFmtId="0" fontId="14" fillId="0" borderId="13" xfId="52" applyFont="1" applyFill="1" applyBorder="1" applyAlignment="1" applyProtection="1">
      <alignment horizontal="center" vertical="center" wrapText="1"/>
      <protection locked="0"/>
    </xf>
    <xf numFmtId="0" fontId="4" fillId="0" borderId="16" xfId="52" applyFont="1" applyFill="1" applyBorder="1" applyAlignment="1" applyProtection="1">
      <alignment horizontal="center" vertical="center" wrapText="1"/>
      <protection locked="0"/>
    </xf>
    <xf numFmtId="0" fontId="4" fillId="0" borderId="13" xfId="52" applyFont="1" applyFill="1" applyBorder="1" applyAlignment="1" applyProtection="1">
      <alignment horizontal="center" vertical="center" wrapText="1"/>
      <protection locked="0"/>
    </xf>
    <xf numFmtId="0" fontId="8" fillId="33" borderId="11" xfId="52" applyFont="1" applyFill="1" applyBorder="1" applyAlignment="1" applyProtection="1">
      <alignment horizontal="right" vertical="center" wrapText="1" readingOrder="1"/>
      <protection locked="0"/>
    </xf>
    <xf numFmtId="0" fontId="8" fillId="33" borderId="15" xfId="52" applyFont="1" applyFill="1" applyBorder="1" applyAlignment="1" applyProtection="1">
      <alignment horizontal="right" vertical="center" wrapText="1" readingOrder="1"/>
      <protection locked="0"/>
    </xf>
    <xf numFmtId="0" fontId="8" fillId="33" borderId="12" xfId="52" applyFont="1" applyFill="1" applyBorder="1" applyAlignment="1" applyProtection="1">
      <alignment horizontal="right" vertical="center" wrapText="1" readingOrder="1"/>
      <protection locked="0"/>
    </xf>
    <xf numFmtId="0" fontId="77" fillId="35" borderId="11" xfId="0" applyFont="1" applyFill="1" applyBorder="1" applyAlignment="1">
      <alignment horizontal="center"/>
    </xf>
    <xf numFmtId="0" fontId="77" fillId="35" borderId="15" xfId="0" applyFont="1" applyFill="1" applyBorder="1" applyAlignment="1">
      <alignment horizontal="center"/>
    </xf>
    <xf numFmtId="0" fontId="77" fillId="35" borderId="12" xfId="0" applyFont="1" applyFill="1" applyBorder="1" applyAlignment="1">
      <alignment horizontal="center"/>
    </xf>
    <xf numFmtId="0" fontId="75" fillId="36" borderId="11" xfId="0" applyFont="1" applyFill="1" applyBorder="1" applyAlignment="1">
      <alignment horizontal="center" vertical="center"/>
    </xf>
    <xf numFmtId="0" fontId="75" fillId="36" borderId="15" xfId="0" applyFont="1" applyFill="1" applyBorder="1" applyAlignment="1">
      <alignment horizontal="center" vertical="center"/>
    </xf>
    <xf numFmtId="0" fontId="75" fillId="36" borderId="12" xfId="0" applyFont="1" applyFill="1" applyBorder="1" applyAlignment="1">
      <alignment horizontal="center" vertical="center"/>
    </xf>
    <xf numFmtId="0" fontId="69" fillId="35" borderId="16" xfId="0" applyNumberFormat="1" applyFont="1" applyFill="1" applyBorder="1" applyAlignment="1">
      <alignment horizontal="center" vertical="center"/>
    </xf>
    <xf numFmtId="0" fontId="69" fillId="35" borderId="13" xfId="0" applyNumberFormat="1" applyFont="1" applyFill="1" applyBorder="1" applyAlignment="1">
      <alignment horizontal="center" vertical="center"/>
    </xf>
    <xf numFmtId="0" fontId="10" fillId="33" borderId="11" xfId="52" applyFont="1" applyFill="1" applyBorder="1" applyAlignment="1" applyProtection="1">
      <alignment horizontal="center" vertical="center" wrapText="1" readingOrder="1"/>
      <protection locked="0"/>
    </xf>
    <xf numFmtId="0" fontId="10" fillId="33" borderId="12" xfId="52" applyFont="1" applyFill="1" applyBorder="1" applyAlignment="1" applyProtection="1">
      <alignment horizontal="center" vertical="center" wrapText="1" readingOrder="1"/>
      <protection locked="0"/>
    </xf>
    <xf numFmtId="0" fontId="77" fillId="35" borderId="10" xfId="0" applyNumberFormat="1" applyFont="1" applyFill="1" applyBorder="1" applyAlignment="1">
      <alignment horizontal="center"/>
    </xf>
    <xf numFmtId="0" fontId="9" fillId="0" borderId="10" xfId="52" applyFont="1" applyFill="1" applyBorder="1" applyAlignment="1" applyProtection="1">
      <alignment vertical="center" wrapText="1"/>
      <protection locked="0"/>
    </xf>
    <xf numFmtId="0" fontId="15" fillId="7" borderId="11" xfId="0" applyFont="1" applyFill="1" applyBorder="1" applyAlignment="1" applyProtection="1">
      <alignment horizontal="center" vertical="center" wrapText="1" readingOrder="1"/>
      <protection locked="0"/>
    </xf>
    <xf numFmtId="0" fontId="15" fillId="7" borderId="15" xfId="0" applyFont="1" applyFill="1" applyBorder="1" applyAlignment="1" applyProtection="1">
      <alignment horizontal="center" vertical="center" wrapText="1" readingOrder="1"/>
      <protection locked="0"/>
    </xf>
    <xf numFmtId="0" fontId="15" fillId="7" borderId="12" xfId="0" applyFont="1" applyFill="1" applyBorder="1" applyAlignment="1" applyProtection="1">
      <alignment horizontal="center" vertical="center" wrapText="1" readingOrder="1"/>
      <protection locked="0"/>
    </xf>
    <xf numFmtId="0" fontId="14" fillId="33" borderId="11" xfId="0" applyFont="1" applyFill="1" applyBorder="1" applyAlignment="1" applyProtection="1">
      <alignment horizontal="center" wrapText="1" readingOrder="1"/>
      <protection locked="0"/>
    </xf>
    <xf numFmtId="0" fontId="14" fillId="33" borderId="12" xfId="0" applyFont="1" applyFill="1" applyBorder="1" applyAlignment="1" applyProtection="1">
      <alignment horizontal="center" wrapText="1" readingOrder="1"/>
      <protection locked="0"/>
    </xf>
    <xf numFmtId="0" fontId="43" fillId="10" borderId="11" xfId="0" applyFont="1" applyFill="1" applyBorder="1" applyAlignment="1" applyProtection="1">
      <alignment horizontal="center" vertical="center" wrapText="1" readingOrder="1"/>
      <protection locked="0"/>
    </xf>
    <xf numFmtId="0" fontId="43" fillId="10" borderId="15" xfId="0" applyFont="1" applyFill="1" applyBorder="1" applyAlignment="1" applyProtection="1">
      <alignment horizontal="center" vertical="center" wrapText="1" readingOrder="1"/>
      <protection locked="0"/>
    </xf>
    <xf numFmtId="0" fontId="43" fillId="10" borderId="12" xfId="0" applyFont="1" applyFill="1" applyBorder="1" applyAlignment="1" applyProtection="1">
      <alignment horizontal="center" vertical="center" wrapText="1" readingOrder="1"/>
      <protection locked="0"/>
    </xf>
    <xf numFmtId="168" fontId="7" fillId="0" borderId="16" xfId="0" applyNumberFormat="1" applyFont="1" applyBorder="1" applyAlignment="1" applyProtection="1">
      <alignment horizontal="center" vertical="center" wrapText="1" readingOrder="1"/>
      <protection locked="0"/>
    </xf>
    <xf numFmtId="168" fontId="7" fillId="0" borderId="13" xfId="0" applyNumberFormat="1" applyFont="1" applyBorder="1" applyAlignment="1" applyProtection="1">
      <alignment horizontal="center" vertical="center" wrapText="1" readingOrder="1"/>
      <protection locked="0"/>
    </xf>
    <xf numFmtId="0" fontId="7" fillId="33" borderId="16" xfId="0" applyFont="1" applyFill="1" applyBorder="1" applyAlignment="1" applyProtection="1">
      <alignment horizontal="center" vertical="center" wrapText="1" readingOrder="1"/>
      <protection locked="0"/>
    </xf>
    <xf numFmtId="0" fontId="7" fillId="33" borderId="13" xfId="0" applyFont="1" applyFill="1" applyBorder="1" applyAlignment="1" applyProtection="1">
      <alignment horizontal="center" vertical="center" wrapText="1" readingOrder="1"/>
      <protection locked="0"/>
    </xf>
    <xf numFmtId="168" fontId="7" fillId="16" borderId="16" xfId="0" applyNumberFormat="1" applyFont="1" applyFill="1" applyBorder="1" applyAlignment="1" applyProtection="1">
      <alignment horizontal="center" vertical="center" wrapText="1" readingOrder="1"/>
      <protection locked="0"/>
    </xf>
    <xf numFmtId="168" fontId="7" fillId="16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10" xfId="52" applyFont="1" applyFill="1" applyBorder="1" applyAlignment="1" applyProtection="1">
      <alignment horizontal="center" vertical="center" wrapText="1"/>
      <protection locked="0"/>
    </xf>
    <xf numFmtId="0" fontId="7" fillId="0" borderId="16" xfId="52" applyFont="1" applyFill="1" applyBorder="1" applyAlignment="1" applyProtection="1">
      <alignment horizontal="center" vertical="center" wrapText="1" readingOrder="1"/>
      <protection locked="0"/>
    </xf>
    <xf numFmtId="0" fontId="7" fillId="0" borderId="13" xfId="52" applyFont="1" applyFill="1" applyBorder="1" applyAlignment="1" applyProtection="1">
      <alignment horizontal="center" vertical="center" wrapText="1" readingOrder="1"/>
      <protection locked="0"/>
    </xf>
    <xf numFmtId="168" fontId="7" fillId="35" borderId="16" xfId="0" applyNumberFormat="1" applyFont="1" applyFill="1" applyBorder="1" applyAlignment="1" applyProtection="1">
      <alignment horizontal="center" vertical="center" wrapText="1" readingOrder="1"/>
      <protection locked="0"/>
    </xf>
    <xf numFmtId="168" fontId="7" fillId="35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10" xfId="52" applyFont="1" applyFill="1" applyBorder="1" applyAlignment="1" applyProtection="1">
      <alignment horizontal="center" vertical="top" wrapText="1" readingOrder="1"/>
      <protection locked="0"/>
    </xf>
    <xf numFmtId="0" fontId="9" fillId="0" borderId="10" xfId="52" applyFont="1" applyFill="1" applyBorder="1" applyAlignment="1" applyProtection="1">
      <alignment horizontal="center" vertical="top" wrapText="1"/>
      <protection locked="0"/>
    </xf>
    <xf numFmtId="0" fontId="8" fillId="0" borderId="16" xfId="52" applyFont="1" applyFill="1" applyBorder="1" applyAlignment="1" applyProtection="1">
      <alignment horizontal="center" vertical="top" wrapText="1" readingOrder="1"/>
      <protection locked="0"/>
    </xf>
    <xf numFmtId="0" fontId="8" fillId="0" borderId="13" xfId="52" applyFont="1" applyFill="1" applyBorder="1" applyAlignment="1" applyProtection="1">
      <alignment horizontal="center" vertical="top" wrapText="1" readingOrder="1"/>
      <protection locked="0"/>
    </xf>
    <xf numFmtId="0" fontId="8" fillId="0" borderId="16" xfId="52" applyFont="1" applyFill="1" applyBorder="1" applyAlignment="1" applyProtection="1">
      <alignment horizontal="center" vertical="top" wrapText="1"/>
      <protection locked="0"/>
    </xf>
    <xf numFmtId="0" fontId="8" fillId="0" borderId="13" xfId="52" applyFont="1" applyFill="1" applyBorder="1" applyAlignment="1" applyProtection="1">
      <alignment horizontal="center" vertical="top" wrapText="1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123825</xdr:rowOff>
    </xdr:from>
    <xdr:to>
      <xdr:col>1</xdr:col>
      <xdr:colOff>1104900</xdr:colOff>
      <xdr:row>5</xdr:row>
      <xdr:rowOff>9525</xdr:rowOff>
    </xdr:to>
    <xdr:pic>
      <xdr:nvPicPr>
        <xdr:cNvPr id="1" name="Picture 0" descr="e87ed3f0-80d9-4002-b4ee-b0531f397e6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23825"/>
          <a:ext cx="990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971550</xdr:colOff>
      <xdr:row>5</xdr:row>
      <xdr:rowOff>47625</xdr:rowOff>
    </xdr:to>
    <xdr:pic>
      <xdr:nvPicPr>
        <xdr:cNvPr id="1" name="Picture 0" descr="e87ed3f0-80d9-4002-b4ee-b0531f397e6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52400"/>
          <a:ext cx="9715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28575</xdr:rowOff>
    </xdr:from>
    <xdr:to>
      <xdr:col>1</xdr:col>
      <xdr:colOff>942975</xdr:colOff>
      <xdr:row>5</xdr:row>
      <xdr:rowOff>47625</xdr:rowOff>
    </xdr:to>
    <xdr:pic>
      <xdr:nvPicPr>
        <xdr:cNvPr id="1" name="Picture 0" descr="e87ed3f0-80d9-4002-b4ee-b0531f397e6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19075"/>
          <a:ext cx="9429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</xdr:col>
      <xdr:colOff>1095375</xdr:colOff>
      <xdr:row>5</xdr:row>
      <xdr:rowOff>123825</xdr:rowOff>
    </xdr:to>
    <xdr:pic>
      <xdr:nvPicPr>
        <xdr:cNvPr id="1" name="Picture 0" descr="e87ed3f0-80d9-4002-b4ee-b0531f397e6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61925"/>
          <a:ext cx="1095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38100</xdr:rowOff>
    </xdr:from>
    <xdr:to>
      <xdr:col>1</xdr:col>
      <xdr:colOff>1000125</xdr:colOff>
      <xdr:row>5</xdr:row>
      <xdr:rowOff>38100</xdr:rowOff>
    </xdr:to>
    <xdr:pic>
      <xdr:nvPicPr>
        <xdr:cNvPr id="1" name="Picture 0" descr="e87ed3f0-80d9-4002-b4ee-b0531f397e6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80975"/>
          <a:ext cx="1000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171450</xdr:rowOff>
    </xdr:from>
    <xdr:to>
      <xdr:col>1</xdr:col>
      <xdr:colOff>1190625</xdr:colOff>
      <xdr:row>5</xdr:row>
      <xdr:rowOff>19050</xdr:rowOff>
    </xdr:to>
    <xdr:pic>
      <xdr:nvPicPr>
        <xdr:cNvPr id="1" name="Picture 0" descr="e87ed3f0-80d9-4002-b4ee-b0531f397e6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142875"/>
          <a:ext cx="10001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114300</xdr:rowOff>
    </xdr:from>
    <xdr:to>
      <xdr:col>1</xdr:col>
      <xdr:colOff>1000125</xdr:colOff>
      <xdr:row>5</xdr:row>
      <xdr:rowOff>0</xdr:rowOff>
    </xdr:to>
    <xdr:pic>
      <xdr:nvPicPr>
        <xdr:cNvPr id="1" name="Picture 0" descr="e87ed3f0-80d9-4002-b4ee-b0531f397e6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0"/>
          <a:ext cx="9715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6"/>
  <sheetViews>
    <sheetView tabSelected="1" view="pageBreakPreview" zoomScaleSheetLayoutView="100" zoomScalePageLayoutView="0" workbookViewId="0" topLeftCell="A16">
      <selection activeCell="A18" sqref="A18:IV18"/>
    </sheetView>
  </sheetViews>
  <sheetFormatPr defaultColWidth="8.796875" defaultRowHeight="14.25"/>
  <cols>
    <col min="1" max="1" width="4.8984375" style="11" customWidth="1"/>
    <col min="2" max="2" width="22.09765625" style="76" customWidth="1"/>
    <col min="3" max="5" width="5.8984375" style="11" customWidth="1"/>
    <col min="6" max="6" width="40.8984375" style="111" customWidth="1"/>
    <col min="7" max="7" width="6.59765625" style="11" customWidth="1"/>
    <col min="8" max="8" width="4.69921875" style="12" customWidth="1"/>
    <col min="9" max="13" width="4.69921875" style="11" customWidth="1"/>
    <col min="14" max="16384" width="9" style="11" customWidth="1"/>
  </cols>
  <sheetData>
    <row r="1" spans="17:255" ht="12"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/>
      <c r="DK1" s="112"/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/>
      <c r="EA1" s="112"/>
      <c r="EB1" s="112"/>
      <c r="EC1" s="112"/>
      <c r="ED1" s="112"/>
      <c r="EE1" s="112"/>
      <c r="EF1" s="112"/>
      <c r="EG1" s="112"/>
      <c r="EH1" s="112"/>
      <c r="EI1" s="112"/>
      <c r="EJ1" s="112"/>
      <c r="EK1" s="112"/>
      <c r="EL1" s="112"/>
      <c r="EM1" s="112"/>
      <c r="EN1" s="112"/>
      <c r="EO1" s="112"/>
      <c r="EP1" s="112"/>
      <c r="EQ1" s="112"/>
      <c r="ER1" s="112"/>
      <c r="ES1" s="112"/>
      <c r="ET1" s="112"/>
      <c r="EU1" s="112"/>
      <c r="EV1" s="112"/>
      <c r="EW1" s="112"/>
      <c r="EX1" s="112"/>
      <c r="EY1" s="112"/>
      <c r="EZ1" s="112"/>
      <c r="FA1" s="112"/>
      <c r="FB1" s="112"/>
      <c r="FC1" s="112"/>
      <c r="FD1" s="112"/>
      <c r="FE1" s="112"/>
      <c r="FF1" s="112"/>
      <c r="FG1" s="112"/>
      <c r="FH1" s="112"/>
      <c r="FI1" s="112"/>
      <c r="FJ1" s="112"/>
      <c r="FK1" s="112"/>
      <c r="FL1" s="112"/>
      <c r="FM1" s="112"/>
      <c r="FN1" s="112"/>
      <c r="FO1" s="112"/>
      <c r="FP1" s="112"/>
      <c r="FQ1" s="112"/>
      <c r="FR1" s="112"/>
      <c r="FS1" s="112"/>
      <c r="FT1" s="112"/>
      <c r="FU1" s="112"/>
      <c r="FV1" s="112"/>
      <c r="FW1" s="112"/>
      <c r="FX1" s="112"/>
      <c r="FY1" s="112"/>
      <c r="FZ1" s="112"/>
      <c r="GA1" s="112"/>
      <c r="GB1" s="112"/>
      <c r="GC1" s="112"/>
      <c r="GD1" s="112"/>
      <c r="GE1" s="112"/>
      <c r="GF1" s="112"/>
      <c r="GG1" s="112"/>
      <c r="GH1" s="112"/>
      <c r="GI1" s="112"/>
      <c r="GJ1" s="112"/>
      <c r="GK1" s="112"/>
      <c r="GL1" s="112"/>
      <c r="GM1" s="112"/>
      <c r="GN1" s="112"/>
      <c r="GO1" s="112"/>
      <c r="GP1" s="112"/>
      <c r="GQ1" s="112"/>
      <c r="GR1" s="112"/>
      <c r="GS1" s="112"/>
      <c r="GT1" s="112"/>
      <c r="GU1" s="112"/>
      <c r="GV1" s="112"/>
      <c r="GW1" s="112"/>
      <c r="GX1" s="112"/>
      <c r="GY1" s="112"/>
      <c r="GZ1" s="112"/>
      <c r="HA1" s="112"/>
      <c r="HB1" s="112"/>
      <c r="HC1" s="112"/>
      <c r="HD1" s="112"/>
      <c r="HE1" s="112"/>
      <c r="HF1" s="112"/>
      <c r="HG1" s="112"/>
      <c r="HH1" s="112"/>
      <c r="HI1" s="112"/>
      <c r="HJ1" s="112"/>
      <c r="HK1" s="112"/>
      <c r="HL1" s="112"/>
      <c r="HM1" s="112"/>
      <c r="HN1" s="112"/>
      <c r="HO1" s="112"/>
      <c r="HP1" s="112"/>
      <c r="HQ1" s="112"/>
      <c r="HR1" s="112"/>
      <c r="HS1" s="112"/>
      <c r="HT1" s="112"/>
      <c r="HU1" s="112"/>
      <c r="HV1" s="112"/>
      <c r="HW1" s="112"/>
      <c r="HX1" s="112"/>
      <c r="HY1" s="112"/>
      <c r="HZ1" s="112"/>
      <c r="IA1" s="112"/>
      <c r="IB1" s="112"/>
      <c r="IC1" s="112"/>
      <c r="ID1" s="112"/>
      <c r="IE1" s="112"/>
      <c r="IF1" s="112"/>
      <c r="IG1" s="112"/>
      <c r="IH1" s="112"/>
      <c r="II1" s="112"/>
      <c r="IJ1" s="112"/>
      <c r="IK1" s="112"/>
      <c r="IL1" s="112"/>
      <c r="IM1" s="112"/>
      <c r="IN1" s="112"/>
      <c r="IO1" s="112"/>
      <c r="IP1" s="112"/>
      <c r="IQ1" s="112"/>
      <c r="IR1" s="112"/>
      <c r="IS1" s="112"/>
      <c r="IT1" s="112"/>
      <c r="IU1" s="112"/>
    </row>
    <row r="2" spans="17:255" ht="12"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  <c r="DG2" s="112"/>
      <c r="DH2" s="112"/>
      <c r="DI2" s="112"/>
      <c r="DJ2" s="112"/>
      <c r="DK2" s="112"/>
      <c r="DL2" s="112"/>
      <c r="DM2" s="112"/>
      <c r="DN2" s="112"/>
      <c r="DO2" s="112"/>
      <c r="DP2" s="112"/>
      <c r="DQ2" s="112"/>
      <c r="DR2" s="112"/>
      <c r="DS2" s="112"/>
      <c r="DT2" s="112"/>
      <c r="DU2" s="112"/>
      <c r="DV2" s="112"/>
      <c r="DW2" s="112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  <c r="FF2" s="112"/>
      <c r="FG2" s="112"/>
      <c r="FH2" s="112"/>
      <c r="FI2" s="112"/>
      <c r="FJ2" s="112"/>
      <c r="FK2" s="112"/>
      <c r="FL2" s="112"/>
      <c r="FM2" s="112"/>
      <c r="FN2" s="112"/>
      <c r="FO2" s="112"/>
      <c r="FP2" s="112"/>
      <c r="FQ2" s="112"/>
      <c r="FR2" s="112"/>
      <c r="FS2" s="112"/>
      <c r="FT2" s="112"/>
      <c r="FU2" s="112"/>
      <c r="FV2" s="112"/>
      <c r="FW2" s="112"/>
      <c r="FX2" s="112"/>
      <c r="FY2" s="112"/>
      <c r="FZ2" s="112"/>
      <c r="GA2" s="112"/>
      <c r="GB2" s="112"/>
      <c r="GC2" s="112"/>
      <c r="GD2" s="112"/>
      <c r="GE2" s="112"/>
      <c r="GF2" s="112"/>
      <c r="GG2" s="112"/>
      <c r="GH2" s="112"/>
      <c r="GI2" s="112"/>
      <c r="GJ2" s="112"/>
      <c r="GK2" s="112"/>
      <c r="GL2" s="112"/>
      <c r="GM2" s="112"/>
      <c r="GN2" s="112"/>
      <c r="GO2" s="112"/>
      <c r="GP2" s="112"/>
      <c r="GQ2" s="112"/>
      <c r="GR2" s="112"/>
      <c r="GS2" s="112"/>
      <c r="GT2" s="112"/>
      <c r="GU2" s="112"/>
      <c r="GV2" s="112"/>
      <c r="GW2" s="112"/>
      <c r="GX2" s="112"/>
      <c r="GY2" s="112"/>
      <c r="GZ2" s="112"/>
      <c r="HA2" s="112"/>
      <c r="HB2" s="112"/>
      <c r="HC2" s="112"/>
      <c r="HD2" s="112"/>
      <c r="HE2" s="112"/>
      <c r="HF2" s="112"/>
      <c r="HG2" s="112"/>
      <c r="HH2" s="112"/>
      <c r="HI2" s="112"/>
      <c r="HJ2" s="112"/>
      <c r="HK2" s="112"/>
      <c r="HL2" s="112"/>
      <c r="HM2" s="112"/>
      <c r="HN2" s="112"/>
      <c r="HO2" s="112"/>
      <c r="HP2" s="112"/>
      <c r="HQ2" s="112"/>
      <c r="HR2" s="112"/>
      <c r="HS2" s="112"/>
      <c r="HT2" s="112"/>
      <c r="HU2" s="112"/>
      <c r="HV2" s="112"/>
      <c r="HW2" s="112"/>
      <c r="HX2" s="112"/>
      <c r="HY2" s="112"/>
      <c r="HZ2" s="112"/>
      <c r="IA2" s="112"/>
      <c r="IB2" s="112"/>
      <c r="IC2" s="112"/>
      <c r="ID2" s="112"/>
      <c r="IE2" s="112"/>
      <c r="IF2" s="112"/>
      <c r="IG2" s="112"/>
      <c r="IH2" s="112"/>
      <c r="II2" s="112"/>
      <c r="IJ2" s="112"/>
      <c r="IK2" s="112"/>
      <c r="IL2" s="112"/>
      <c r="IM2" s="112"/>
      <c r="IN2" s="112"/>
      <c r="IO2" s="112"/>
      <c r="IP2" s="112"/>
      <c r="IQ2" s="112"/>
      <c r="IR2" s="112"/>
      <c r="IS2" s="112"/>
      <c r="IT2" s="112"/>
      <c r="IU2" s="112"/>
    </row>
    <row r="3" spans="1:255" s="68" customFormat="1" ht="12">
      <c r="A3" s="65"/>
      <c r="B3" s="67"/>
      <c r="C3" s="67" t="s">
        <v>0</v>
      </c>
      <c r="E3" s="80"/>
      <c r="F3" s="113"/>
      <c r="G3" s="11"/>
      <c r="H3" s="11"/>
      <c r="I3" s="11"/>
      <c r="J3" s="11"/>
      <c r="K3" s="11"/>
      <c r="L3" s="11"/>
      <c r="M3" s="11"/>
      <c r="N3" s="11"/>
      <c r="O3" s="11"/>
      <c r="P3" s="11"/>
      <c r="Q3" s="112"/>
      <c r="R3" s="15"/>
      <c r="S3" s="112"/>
      <c r="T3" s="15"/>
      <c r="U3" s="15"/>
      <c r="V3" s="15"/>
      <c r="W3" s="15"/>
      <c r="X3" s="15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14"/>
      <c r="GU3" s="114"/>
      <c r="GV3" s="114"/>
      <c r="GW3" s="114"/>
      <c r="GX3" s="114"/>
      <c r="GY3" s="114"/>
      <c r="GZ3" s="114"/>
      <c r="HA3" s="114"/>
      <c r="HB3" s="114"/>
      <c r="HC3" s="114"/>
      <c r="HD3" s="114"/>
      <c r="HE3" s="114"/>
      <c r="HF3" s="114"/>
      <c r="HG3" s="114"/>
      <c r="HH3" s="114"/>
      <c r="HI3" s="114"/>
      <c r="HJ3" s="114"/>
      <c r="HK3" s="114"/>
      <c r="HL3" s="114"/>
      <c r="HM3" s="114"/>
      <c r="HN3" s="114"/>
      <c r="HO3" s="114"/>
      <c r="HP3" s="114"/>
      <c r="HQ3" s="114"/>
      <c r="HR3" s="114"/>
      <c r="HS3" s="114"/>
      <c r="HT3" s="114"/>
      <c r="HU3" s="114"/>
      <c r="HV3" s="114"/>
      <c r="HW3" s="114"/>
      <c r="HX3" s="114"/>
      <c r="HY3" s="114"/>
      <c r="HZ3" s="114"/>
      <c r="IA3" s="114"/>
      <c r="IB3" s="114"/>
      <c r="IC3" s="114"/>
      <c r="ID3" s="114"/>
      <c r="IE3" s="114"/>
      <c r="IF3" s="114"/>
      <c r="IG3" s="114"/>
      <c r="IH3" s="114"/>
      <c r="II3" s="114"/>
      <c r="IJ3" s="114"/>
      <c r="IK3" s="114"/>
      <c r="IL3" s="114"/>
      <c r="IM3" s="114"/>
      <c r="IN3" s="114"/>
      <c r="IO3" s="114"/>
      <c r="IP3" s="114"/>
      <c r="IQ3" s="114"/>
      <c r="IR3" s="114"/>
      <c r="IS3" s="114"/>
      <c r="IT3" s="114"/>
      <c r="IU3" s="114"/>
    </row>
    <row r="4" spans="1:256" s="68" customFormat="1" ht="12">
      <c r="A4" s="65"/>
      <c r="B4" s="67"/>
      <c r="C4" s="67" t="s">
        <v>1</v>
      </c>
      <c r="E4" s="80"/>
      <c r="F4" s="113"/>
      <c r="G4" s="11"/>
      <c r="H4" s="11"/>
      <c r="I4" s="11"/>
      <c r="J4" s="11"/>
      <c r="K4" s="11"/>
      <c r="L4" s="11"/>
      <c r="M4" s="11"/>
      <c r="N4" s="11"/>
      <c r="O4" s="11"/>
      <c r="P4" s="11"/>
      <c r="Q4" s="112"/>
      <c r="R4" s="15"/>
      <c r="S4" s="112"/>
      <c r="T4" s="15"/>
      <c r="U4" s="15"/>
      <c r="V4" s="15"/>
      <c r="W4" s="15"/>
      <c r="X4" s="15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  <c r="IJ4" s="114"/>
      <c r="IK4" s="114"/>
      <c r="IL4" s="114"/>
      <c r="IM4" s="114"/>
      <c r="IN4" s="114"/>
      <c r="IO4" s="114"/>
      <c r="IP4" s="114"/>
      <c r="IQ4" s="114"/>
      <c r="IR4" s="114"/>
      <c r="IS4" s="114"/>
      <c r="IT4" s="114"/>
      <c r="IU4" s="114"/>
      <c r="IV4" s="114"/>
    </row>
    <row r="5" spans="1:256" s="68" customFormat="1" ht="12">
      <c r="A5" s="65"/>
      <c r="B5" s="67"/>
      <c r="C5" s="288" t="s">
        <v>189</v>
      </c>
      <c r="D5" s="288"/>
      <c r="E5" s="288"/>
      <c r="F5" s="288"/>
      <c r="G5" s="11"/>
      <c r="H5" s="11"/>
      <c r="I5" s="11"/>
      <c r="J5" s="11"/>
      <c r="K5" s="11"/>
      <c r="L5" s="11"/>
      <c r="M5" s="11"/>
      <c r="N5" s="11"/>
      <c r="O5" s="11"/>
      <c r="P5" s="11"/>
      <c r="Q5" s="112"/>
      <c r="R5" s="15"/>
      <c r="S5" s="112"/>
      <c r="T5" s="15"/>
      <c r="U5" s="15"/>
      <c r="V5" s="15"/>
      <c r="W5" s="15"/>
      <c r="X5" s="15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  <c r="FT5" s="114"/>
      <c r="FU5" s="114"/>
      <c r="FV5" s="114"/>
      <c r="FW5" s="114"/>
      <c r="FX5" s="114"/>
      <c r="FY5" s="114"/>
      <c r="FZ5" s="114"/>
      <c r="GA5" s="114"/>
      <c r="GB5" s="114"/>
      <c r="GC5" s="114"/>
      <c r="GD5" s="114"/>
      <c r="GE5" s="114"/>
      <c r="GF5" s="114"/>
      <c r="GG5" s="114"/>
      <c r="GH5" s="114"/>
      <c r="GI5" s="114"/>
      <c r="GJ5" s="114"/>
      <c r="GK5" s="114"/>
      <c r="GL5" s="114"/>
      <c r="GM5" s="114"/>
      <c r="GN5" s="114"/>
      <c r="GO5" s="114"/>
      <c r="GP5" s="114"/>
      <c r="GQ5" s="114"/>
      <c r="GR5" s="114"/>
      <c r="GS5" s="114"/>
      <c r="GT5" s="114"/>
      <c r="GU5" s="114"/>
      <c r="GV5" s="114"/>
      <c r="GW5" s="114"/>
      <c r="GX5" s="114"/>
      <c r="GY5" s="114"/>
      <c r="GZ5" s="114"/>
      <c r="HA5" s="114"/>
      <c r="HB5" s="114"/>
      <c r="HC5" s="114"/>
      <c r="HD5" s="114"/>
      <c r="HE5" s="114"/>
      <c r="HF5" s="114"/>
      <c r="HG5" s="114"/>
      <c r="HH5" s="114"/>
      <c r="HI5" s="114"/>
      <c r="HJ5" s="114"/>
      <c r="HK5" s="114"/>
      <c r="HL5" s="114"/>
      <c r="HM5" s="114"/>
      <c r="HN5" s="114"/>
      <c r="HO5" s="114"/>
      <c r="HP5" s="114"/>
      <c r="HQ5" s="114"/>
      <c r="HR5" s="114"/>
      <c r="HS5" s="114"/>
      <c r="HT5" s="114"/>
      <c r="HU5" s="114"/>
      <c r="HV5" s="114"/>
      <c r="HW5" s="114"/>
      <c r="HX5" s="114"/>
      <c r="HY5" s="114"/>
      <c r="HZ5" s="114"/>
      <c r="IA5" s="114"/>
      <c r="IB5" s="114"/>
      <c r="IC5" s="114"/>
      <c r="ID5" s="114"/>
      <c r="IE5" s="114"/>
      <c r="IF5" s="114"/>
      <c r="IG5" s="114"/>
      <c r="IH5" s="114"/>
      <c r="II5" s="114"/>
      <c r="IJ5" s="114"/>
      <c r="IK5" s="114"/>
      <c r="IL5" s="114"/>
      <c r="IM5" s="114"/>
      <c r="IN5" s="114"/>
      <c r="IO5" s="114"/>
      <c r="IP5" s="114"/>
      <c r="IQ5" s="114"/>
      <c r="IR5" s="114"/>
      <c r="IS5" s="114"/>
      <c r="IT5" s="114"/>
      <c r="IU5" s="114"/>
      <c r="IV5" s="114"/>
    </row>
    <row r="6" spans="1:256" s="30" customFormat="1" ht="15.75" customHeight="1">
      <c r="A6" s="65"/>
      <c r="B6" s="66"/>
      <c r="C6" s="65"/>
      <c r="D6" s="65"/>
      <c r="E6" s="65"/>
      <c r="F6" s="111"/>
      <c r="G6" s="11"/>
      <c r="H6" s="11"/>
      <c r="I6" s="11"/>
      <c r="J6" s="11"/>
      <c r="K6" s="11"/>
      <c r="L6" s="11"/>
      <c r="M6" s="11"/>
      <c r="N6" s="112"/>
      <c r="O6" s="112"/>
      <c r="P6" s="112"/>
      <c r="Q6" s="112"/>
      <c r="R6" s="117"/>
      <c r="S6" s="117"/>
      <c r="T6" s="117"/>
      <c r="U6" s="118"/>
      <c r="V6" s="118"/>
      <c r="W6" s="118"/>
      <c r="X6" s="118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/>
      <c r="IR6" s="117"/>
      <c r="IS6" s="117"/>
      <c r="IT6" s="117"/>
      <c r="IU6" s="117"/>
      <c r="IV6" s="117"/>
    </row>
    <row r="7" spans="1:256" s="30" customFormat="1" ht="18" customHeight="1">
      <c r="A7" s="284" t="s">
        <v>6</v>
      </c>
      <c r="B7" s="284" t="s">
        <v>7</v>
      </c>
      <c r="C7" s="286" t="s">
        <v>8</v>
      </c>
      <c r="D7" s="286" t="s">
        <v>216</v>
      </c>
      <c r="E7" s="69" t="s">
        <v>4</v>
      </c>
      <c r="F7" s="284" t="s">
        <v>11</v>
      </c>
      <c r="G7" s="276" t="s">
        <v>5</v>
      </c>
      <c r="H7" s="277"/>
      <c r="I7" s="277"/>
      <c r="J7" s="277"/>
      <c r="K7" s="277"/>
      <c r="L7" s="277"/>
      <c r="M7" s="12"/>
      <c r="N7" s="126"/>
      <c r="O7" s="126"/>
      <c r="P7" s="126"/>
      <c r="Q7" s="117"/>
      <c r="R7" s="117"/>
      <c r="S7" s="117"/>
      <c r="T7" s="117"/>
      <c r="U7" s="118"/>
      <c r="V7" s="118"/>
      <c r="W7" s="118"/>
      <c r="X7" s="118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  <c r="HC7" s="117"/>
      <c r="HD7" s="117"/>
      <c r="HE7" s="117"/>
      <c r="HF7" s="117"/>
      <c r="HG7" s="117"/>
      <c r="HH7" s="117"/>
      <c r="HI7" s="117"/>
      <c r="HJ7" s="117"/>
      <c r="HK7" s="117"/>
      <c r="HL7" s="117"/>
      <c r="HM7" s="117"/>
      <c r="HN7" s="117"/>
      <c r="HO7" s="117"/>
      <c r="HP7" s="117"/>
      <c r="HQ7" s="117"/>
      <c r="HR7" s="117"/>
      <c r="HS7" s="117"/>
      <c r="HT7" s="117"/>
      <c r="HU7" s="117"/>
      <c r="HV7" s="117"/>
      <c r="HW7" s="117"/>
      <c r="HX7" s="117"/>
      <c r="HY7" s="117"/>
      <c r="HZ7" s="117"/>
      <c r="IA7" s="117"/>
      <c r="IB7" s="117"/>
      <c r="IC7" s="117"/>
      <c r="ID7" s="117"/>
      <c r="IE7" s="117"/>
      <c r="IF7" s="117"/>
      <c r="IG7" s="117"/>
      <c r="IH7" s="117"/>
      <c r="II7" s="117"/>
      <c r="IJ7" s="117"/>
      <c r="IK7" s="117"/>
      <c r="IL7" s="117"/>
      <c r="IM7" s="117"/>
      <c r="IN7" s="117"/>
      <c r="IO7" s="117"/>
      <c r="IP7" s="117"/>
      <c r="IQ7" s="117"/>
      <c r="IR7" s="117"/>
      <c r="IS7" s="117"/>
      <c r="IT7" s="117"/>
      <c r="IU7" s="117"/>
      <c r="IV7" s="117"/>
    </row>
    <row r="8" spans="1:256" s="122" customFormat="1" ht="14.25" customHeight="1">
      <c r="A8" s="285"/>
      <c r="B8" s="285"/>
      <c r="C8" s="287"/>
      <c r="D8" s="287"/>
      <c r="E8" s="69" t="s">
        <v>10</v>
      </c>
      <c r="F8" s="285"/>
      <c r="G8" s="20" t="s">
        <v>12</v>
      </c>
      <c r="H8" s="19" t="s">
        <v>13</v>
      </c>
      <c r="I8" s="19" t="s">
        <v>14</v>
      </c>
      <c r="J8" s="19" t="s">
        <v>15</v>
      </c>
      <c r="K8" s="19" t="s">
        <v>61</v>
      </c>
      <c r="L8" s="19" t="s">
        <v>17</v>
      </c>
      <c r="M8" s="12"/>
      <c r="N8" s="126"/>
      <c r="O8" s="126"/>
      <c r="P8" s="126"/>
      <c r="Q8" s="117"/>
      <c r="R8" s="117"/>
      <c r="S8" s="119"/>
      <c r="T8" s="120"/>
      <c r="U8" s="118"/>
      <c r="V8" s="118"/>
      <c r="W8" s="118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21"/>
      <c r="EY8" s="121"/>
      <c r="EZ8" s="121"/>
      <c r="FA8" s="121"/>
      <c r="FB8" s="121"/>
      <c r="FC8" s="121"/>
      <c r="FD8" s="121"/>
      <c r="FE8" s="121"/>
      <c r="FF8" s="121"/>
      <c r="FG8" s="121"/>
      <c r="FH8" s="121"/>
      <c r="FI8" s="121"/>
      <c r="FJ8" s="121"/>
      <c r="FK8" s="121"/>
      <c r="FL8" s="121"/>
      <c r="FM8" s="121"/>
      <c r="FN8" s="121"/>
      <c r="FO8" s="121"/>
      <c r="FP8" s="121"/>
      <c r="FQ8" s="121"/>
      <c r="FR8" s="121"/>
      <c r="FS8" s="121"/>
      <c r="FT8" s="121"/>
      <c r="FU8" s="121"/>
      <c r="FV8" s="121"/>
      <c r="FW8" s="121"/>
      <c r="FX8" s="121"/>
      <c r="FY8" s="121"/>
      <c r="FZ8" s="121"/>
      <c r="GA8" s="121"/>
      <c r="GB8" s="121"/>
      <c r="GC8" s="121"/>
      <c r="GD8" s="121"/>
      <c r="GE8" s="121"/>
      <c r="GF8" s="121"/>
      <c r="GG8" s="121"/>
      <c r="GH8" s="121"/>
      <c r="GI8" s="121"/>
      <c r="GJ8" s="121"/>
      <c r="GK8" s="121"/>
      <c r="GL8" s="121"/>
      <c r="GM8" s="121"/>
      <c r="GN8" s="121"/>
      <c r="GO8" s="121"/>
      <c r="GP8" s="121"/>
      <c r="GQ8" s="121"/>
      <c r="GR8" s="121"/>
      <c r="GS8" s="121"/>
      <c r="GT8" s="121"/>
      <c r="GU8" s="121"/>
      <c r="GV8" s="121"/>
      <c r="GW8" s="121"/>
      <c r="GX8" s="121"/>
      <c r="GY8" s="121"/>
      <c r="GZ8" s="121"/>
      <c r="HA8" s="121"/>
      <c r="HB8" s="121"/>
      <c r="HC8" s="121"/>
      <c r="HD8" s="121"/>
      <c r="HE8" s="121"/>
      <c r="HF8" s="121"/>
      <c r="HG8" s="121"/>
      <c r="HH8" s="121"/>
      <c r="HI8" s="121"/>
      <c r="HJ8" s="121"/>
      <c r="HK8" s="121"/>
      <c r="HL8" s="121"/>
      <c r="HM8" s="121"/>
      <c r="HN8" s="121"/>
      <c r="HO8" s="121"/>
      <c r="HP8" s="121"/>
      <c r="HQ8" s="121"/>
      <c r="HR8" s="121"/>
      <c r="HS8" s="121"/>
      <c r="HT8" s="121"/>
      <c r="HU8" s="121"/>
      <c r="HV8" s="121"/>
      <c r="HW8" s="121"/>
      <c r="HX8" s="121"/>
      <c r="HY8" s="121"/>
      <c r="HZ8" s="121"/>
      <c r="IA8" s="121"/>
      <c r="IB8" s="121"/>
      <c r="IC8" s="121"/>
      <c r="ID8" s="121"/>
      <c r="IE8" s="121"/>
      <c r="IF8" s="121"/>
      <c r="IG8" s="121"/>
      <c r="IH8" s="121"/>
      <c r="II8" s="121"/>
      <c r="IJ8" s="121"/>
      <c r="IK8" s="121"/>
      <c r="IL8" s="121"/>
      <c r="IM8" s="121"/>
      <c r="IN8" s="121"/>
      <c r="IO8" s="121"/>
      <c r="IP8" s="121"/>
      <c r="IQ8" s="121"/>
      <c r="IR8" s="121"/>
      <c r="IS8" s="121"/>
      <c r="IT8" s="121"/>
      <c r="IU8" s="121"/>
      <c r="IV8" s="121"/>
    </row>
    <row r="9" spans="1:256" s="122" customFormat="1" ht="29.25" customHeight="1">
      <c r="A9" s="20">
        <v>1</v>
      </c>
      <c r="B9" s="36" t="s">
        <v>172</v>
      </c>
      <c r="C9" s="83">
        <v>4</v>
      </c>
      <c r="D9" s="83">
        <v>2</v>
      </c>
      <c r="E9" s="124" t="s">
        <v>20</v>
      </c>
      <c r="F9" s="70" t="s">
        <v>24</v>
      </c>
      <c r="G9" s="30">
        <f>SUM(H9:L9)</f>
        <v>70</v>
      </c>
      <c r="H9" s="62">
        <v>30</v>
      </c>
      <c r="I9" s="62">
        <v>30</v>
      </c>
      <c r="J9" s="62"/>
      <c r="K9" s="62">
        <v>10</v>
      </c>
      <c r="L9" s="62"/>
      <c r="M9" s="12"/>
      <c r="N9" s="126"/>
      <c r="O9" s="126"/>
      <c r="P9" s="126"/>
      <c r="Q9" s="117"/>
      <c r="R9" s="117"/>
      <c r="S9" s="119"/>
      <c r="T9" s="120"/>
      <c r="U9" s="118"/>
      <c r="V9" s="118"/>
      <c r="W9" s="118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1"/>
      <c r="EO9" s="121"/>
      <c r="EP9" s="121"/>
      <c r="EQ9" s="121"/>
      <c r="ER9" s="121"/>
      <c r="ES9" s="121"/>
      <c r="ET9" s="121"/>
      <c r="EU9" s="121"/>
      <c r="EV9" s="121"/>
      <c r="EW9" s="121"/>
      <c r="EX9" s="121"/>
      <c r="EY9" s="121"/>
      <c r="EZ9" s="121"/>
      <c r="FA9" s="121"/>
      <c r="FB9" s="121"/>
      <c r="FC9" s="121"/>
      <c r="FD9" s="121"/>
      <c r="FE9" s="121"/>
      <c r="FF9" s="121"/>
      <c r="FG9" s="121"/>
      <c r="FH9" s="121"/>
      <c r="FI9" s="121"/>
      <c r="FJ9" s="121"/>
      <c r="FK9" s="121"/>
      <c r="FL9" s="121"/>
      <c r="FM9" s="121"/>
      <c r="FN9" s="121"/>
      <c r="FO9" s="121"/>
      <c r="FP9" s="121"/>
      <c r="FQ9" s="121"/>
      <c r="FR9" s="121"/>
      <c r="FS9" s="121"/>
      <c r="FT9" s="121"/>
      <c r="FU9" s="121"/>
      <c r="FV9" s="121"/>
      <c r="FW9" s="121"/>
      <c r="FX9" s="121"/>
      <c r="FY9" s="121"/>
      <c r="FZ9" s="121"/>
      <c r="GA9" s="121"/>
      <c r="GB9" s="121"/>
      <c r="GC9" s="121"/>
      <c r="GD9" s="121"/>
      <c r="GE9" s="121"/>
      <c r="GF9" s="121"/>
      <c r="GG9" s="121"/>
      <c r="GH9" s="121"/>
      <c r="GI9" s="121"/>
      <c r="GJ9" s="121"/>
      <c r="GK9" s="121"/>
      <c r="GL9" s="121"/>
      <c r="GM9" s="121"/>
      <c r="GN9" s="121"/>
      <c r="GO9" s="121"/>
      <c r="GP9" s="121"/>
      <c r="GQ9" s="121"/>
      <c r="GR9" s="121"/>
      <c r="GS9" s="121"/>
      <c r="GT9" s="121"/>
      <c r="GU9" s="121"/>
      <c r="GV9" s="121"/>
      <c r="GW9" s="121"/>
      <c r="GX9" s="121"/>
      <c r="GY9" s="121"/>
      <c r="GZ9" s="121"/>
      <c r="HA9" s="121"/>
      <c r="HB9" s="121"/>
      <c r="HC9" s="121"/>
      <c r="HD9" s="121"/>
      <c r="HE9" s="121"/>
      <c r="HF9" s="121"/>
      <c r="HG9" s="121"/>
      <c r="HH9" s="121"/>
      <c r="HI9" s="121"/>
      <c r="HJ9" s="121"/>
      <c r="HK9" s="121"/>
      <c r="HL9" s="121"/>
      <c r="HM9" s="121"/>
      <c r="HN9" s="121"/>
      <c r="HO9" s="121"/>
      <c r="HP9" s="121"/>
      <c r="HQ9" s="121"/>
      <c r="HR9" s="121"/>
      <c r="HS9" s="121"/>
      <c r="HT9" s="121"/>
      <c r="HU9" s="121"/>
      <c r="HV9" s="121"/>
      <c r="HW9" s="121"/>
      <c r="HX9" s="121"/>
      <c r="HY9" s="121"/>
      <c r="HZ9" s="121"/>
      <c r="IA9" s="121"/>
      <c r="IB9" s="121"/>
      <c r="IC9" s="121"/>
      <c r="ID9" s="121"/>
      <c r="IE9" s="121"/>
      <c r="IF9" s="121"/>
      <c r="IG9" s="121"/>
      <c r="IH9" s="121"/>
      <c r="II9" s="121"/>
      <c r="IJ9" s="121"/>
      <c r="IK9" s="121"/>
      <c r="IL9" s="121"/>
      <c r="IM9" s="121"/>
      <c r="IN9" s="121"/>
      <c r="IO9" s="121"/>
      <c r="IP9" s="121"/>
      <c r="IQ9" s="121"/>
      <c r="IR9" s="121"/>
      <c r="IS9" s="121"/>
      <c r="IT9" s="121"/>
      <c r="IU9" s="121"/>
      <c r="IV9" s="121"/>
    </row>
    <row r="10" spans="1:256" s="122" customFormat="1" ht="40.5" customHeight="1">
      <c r="A10" s="123">
        <v>2</v>
      </c>
      <c r="B10" s="36" t="s">
        <v>37</v>
      </c>
      <c r="C10" s="62">
        <v>4</v>
      </c>
      <c r="D10" s="62">
        <v>1</v>
      </c>
      <c r="E10" s="124" t="s">
        <v>20</v>
      </c>
      <c r="F10" s="70" t="s">
        <v>24</v>
      </c>
      <c r="G10" s="21">
        <f>SUM(H10:L10)</f>
        <v>60</v>
      </c>
      <c r="H10" s="7">
        <v>30</v>
      </c>
      <c r="I10" s="7">
        <v>30</v>
      </c>
      <c r="J10" s="7"/>
      <c r="K10" s="7"/>
      <c r="L10" s="7"/>
      <c r="M10" s="115"/>
      <c r="N10" s="116"/>
      <c r="O10" s="116"/>
      <c r="P10" s="126"/>
      <c r="Q10" s="117"/>
      <c r="R10" s="117"/>
      <c r="S10" s="119"/>
      <c r="T10" s="120"/>
      <c r="U10" s="118"/>
      <c r="V10" s="118"/>
      <c r="W10" s="118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S10" s="121"/>
      <c r="FT10" s="121"/>
      <c r="FU10" s="121"/>
      <c r="FV10" s="121"/>
      <c r="FW10" s="121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B10" s="121"/>
      <c r="HC10" s="121"/>
      <c r="HD10" s="121"/>
      <c r="HE10" s="121"/>
      <c r="HF10" s="121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1"/>
      <c r="IF10" s="121"/>
      <c r="IG10" s="121"/>
      <c r="IH10" s="121"/>
      <c r="II10" s="121"/>
      <c r="IJ10" s="121"/>
      <c r="IK10" s="121"/>
      <c r="IL10" s="121"/>
      <c r="IM10" s="121"/>
      <c r="IN10" s="121"/>
      <c r="IO10" s="121"/>
      <c r="IP10" s="121"/>
      <c r="IQ10" s="121"/>
      <c r="IR10" s="121"/>
      <c r="IS10" s="121"/>
      <c r="IT10" s="121"/>
      <c r="IU10" s="121"/>
      <c r="IV10" s="121"/>
    </row>
    <row r="11" spans="1:256" s="122" customFormat="1" ht="40.5" customHeight="1">
      <c r="A11" s="20">
        <v>3</v>
      </c>
      <c r="B11" s="159" t="s">
        <v>39</v>
      </c>
      <c r="C11" s="7">
        <v>5</v>
      </c>
      <c r="D11" s="7" t="s">
        <v>23</v>
      </c>
      <c r="E11" s="24" t="s">
        <v>20</v>
      </c>
      <c r="F11" s="104" t="s">
        <v>21</v>
      </c>
      <c r="G11" s="8">
        <f aca="true" t="shared" si="0" ref="G11:G44">SUM(H11:L11)</f>
        <v>100</v>
      </c>
      <c r="H11" s="7">
        <v>30</v>
      </c>
      <c r="I11" s="7">
        <v>60</v>
      </c>
      <c r="J11" s="7"/>
      <c r="K11" s="7">
        <v>10</v>
      </c>
      <c r="L11" s="7"/>
      <c r="M11" s="115"/>
      <c r="N11" s="116"/>
      <c r="O11" s="116"/>
      <c r="P11" s="112"/>
      <c r="Q11" s="112"/>
      <c r="R11" s="117"/>
      <c r="S11" s="119"/>
      <c r="T11" s="120"/>
      <c r="U11" s="118"/>
      <c r="V11" s="118"/>
      <c r="W11" s="118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  <c r="DP11" s="121"/>
      <c r="DQ11" s="121"/>
      <c r="DR11" s="121"/>
      <c r="DS11" s="121"/>
      <c r="DT11" s="121"/>
      <c r="DU11" s="121"/>
      <c r="DV11" s="121"/>
      <c r="DW11" s="121"/>
      <c r="DX11" s="121"/>
      <c r="DY11" s="121"/>
      <c r="DZ11" s="121"/>
      <c r="EA11" s="121"/>
      <c r="EB11" s="121"/>
      <c r="EC11" s="121"/>
      <c r="ED11" s="121"/>
      <c r="EE11" s="121"/>
      <c r="EF11" s="121"/>
      <c r="EG11" s="121"/>
      <c r="EH11" s="121"/>
      <c r="EI11" s="121"/>
      <c r="EJ11" s="121"/>
      <c r="EK11" s="121"/>
      <c r="EL11" s="121"/>
      <c r="EM11" s="121"/>
      <c r="EN11" s="121"/>
      <c r="EO11" s="121"/>
      <c r="EP11" s="121"/>
      <c r="EQ11" s="121"/>
      <c r="ER11" s="121"/>
      <c r="ES11" s="121"/>
      <c r="ET11" s="121"/>
      <c r="EU11" s="121"/>
      <c r="EV11" s="121"/>
      <c r="EW11" s="121"/>
      <c r="EX11" s="121"/>
      <c r="EY11" s="121"/>
      <c r="EZ11" s="121"/>
      <c r="FA11" s="121"/>
      <c r="FB11" s="121"/>
      <c r="FC11" s="121"/>
      <c r="FD11" s="121"/>
      <c r="FE11" s="121"/>
      <c r="FF11" s="121"/>
      <c r="FG11" s="121"/>
      <c r="FH11" s="121"/>
      <c r="FI11" s="121"/>
      <c r="FJ11" s="121"/>
      <c r="FK11" s="121"/>
      <c r="FL11" s="121"/>
      <c r="FM11" s="121"/>
      <c r="FN11" s="121"/>
      <c r="FO11" s="121"/>
      <c r="FP11" s="121"/>
      <c r="FQ11" s="121"/>
      <c r="FR11" s="121"/>
      <c r="FS11" s="121"/>
      <c r="FT11" s="121"/>
      <c r="FU11" s="121"/>
      <c r="FV11" s="121"/>
      <c r="FW11" s="121"/>
      <c r="FX11" s="121"/>
      <c r="FY11" s="121"/>
      <c r="FZ11" s="121"/>
      <c r="GA11" s="121"/>
      <c r="GB11" s="121"/>
      <c r="GC11" s="121"/>
      <c r="GD11" s="121"/>
      <c r="GE11" s="121"/>
      <c r="GF11" s="121"/>
      <c r="GG11" s="121"/>
      <c r="GH11" s="121"/>
      <c r="GI11" s="121"/>
      <c r="GJ11" s="121"/>
      <c r="GK11" s="121"/>
      <c r="GL11" s="121"/>
      <c r="GM11" s="121"/>
      <c r="GN11" s="121"/>
      <c r="GO11" s="121"/>
      <c r="GP11" s="121"/>
      <c r="GQ11" s="121"/>
      <c r="GR11" s="121"/>
      <c r="GS11" s="121"/>
      <c r="GT11" s="121"/>
      <c r="GU11" s="121"/>
      <c r="GV11" s="121"/>
      <c r="GW11" s="121"/>
      <c r="GX11" s="121"/>
      <c r="GY11" s="121"/>
      <c r="GZ11" s="121"/>
      <c r="HA11" s="121"/>
      <c r="HB11" s="121"/>
      <c r="HC11" s="121"/>
      <c r="HD11" s="121"/>
      <c r="HE11" s="121"/>
      <c r="HF11" s="121"/>
      <c r="HG11" s="121"/>
      <c r="HH11" s="121"/>
      <c r="HI11" s="121"/>
      <c r="HJ11" s="121"/>
      <c r="HK11" s="121"/>
      <c r="HL11" s="121"/>
      <c r="HM11" s="121"/>
      <c r="HN11" s="121"/>
      <c r="HO11" s="121"/>
      <c r="HP11" s="121"/>
      <c r="HQ11" s="121"/>
      <c r="HR11" s="121"/>
      <c r="HS11" s="121"/>
      <c r="HT11" s="121"/>
      <c r="HU11" s="121"/>
      <c r="HV11" s="121"/>
      <c r="HW11" s="121"/>
      <c r="HX11" s="121"/>
      <c r="HY11" s="121"/>
      <c r="HZ11" s="121"/>
      <c r="IA11" s="121"/>
      <c r="IB11" s="121"/>
      <c r="IC11" s="121"/>
      <c r="ID11" s="121"/>
      <c r="IE11" s="121"/>
      <c r="IF11" s="121"/>
      <c r="IG11" s="121"/>
      <c r="IH11" s="121"/>
      <c r="II11" s="121"/>
      <c r="IJ11" s="121"/>
      <c r="IK11" s="121"/>
      <c r="IL11" s="121"/>
      <c r="IM11" s="121"/>
      <c r="IN11" s="121"/>
      <c r="IO11" s="121"/>
      <c r="IP11" s="121"/>
      <c r="IQ11" s="121"/>
      <c r="IR11" s="121"/>
      <c r="IS11" s="121"/>
      <c r="IT11" s="121"/>
      <c r="IU11" s="121"/>
      <c r="IV11" s="121"/>
    </row>
    <row r="12" spans="1:256" s="122" customFormat="1" ht="40.5" customHeight="1">
      <c r="A12" s="123">
        <v>4</v>
      </c>
      <c r="B12" s="38" t="s">
        <v>47</v>
      </c>
      <c r="C12" s="62">
        <v>2</v>
      </c>
      <c r="D12" s="62">
        <v>1</v>
      </c>
      <c r="E12" s="124" t="s">
        <v>20</v>
      </c>
      <c r="F12" s="70" t="s">
        <v>24</v>
      </c>
      <c r="G12" s="8">
        <f t="shared" si="0"/>
        <v>30</v>
      </c>
      <c r="H12" s="7">
        <v>20</v>
      </c>
      <c r="I12" s="7">
        <v>10</v>
      </c>
      <c r="J12" s="7"/>
      <c r="K12" s="7"/>
      <c r="L12" s="7"/>
      <c r="M12" s="115"/>
      <c r="N12" s="116"/>
      <c r="O12" s="116"/>
      <c r="P12" s="112"/>
      <c r="Q12" s="112"/>
      <c r="R12" s="117"/>
      <c r="S12" s="119"/>
      <c r="T12" s="120"/>
      <c r="U12" s="118"/>
      <c r="V12" s="118"/>
      <c r="W12" s="118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1"/>
      <c r="DV12" s="121"/>
      <c r="DW12" s="121"/>
      <c r="DX12" s="121"/>
      <c r="DY12" s="121"/>
      <c r="DZ12" s="121"/>
      <c r="EA12" s="121"/>
      <c r="EB12" s="121"/>
      <c r="EC12" s="121"/>
      <c r="ED12" s="121"/>
      <c r="EE12" s="121"/>
      <c r="EF12" s="121"/>
      <c r="EG12" s="121"/>
      <c r="EH12" s="121"/>
      <c r="EI12" s="121"/>
      <c r="EJ12" s="121"/>
      <c r="EK12" s="121"/>
      <c r="EL12" s="121"/>
      <c r="EM12" s="121"/>
      <c r="EN12" s="121"/>
      <c r="EO12" s="121"/>
      <c r="EP12" s="121"/>
      <c r="EQ12" s="121"/>
      <c r="ER12" s="121"/>
      <c r="ES12" s="121"/>
      <c r="ET12" s="121"/>
      <c r="EU12" s="121"/>
      <c r="EV12" s="121"/>
      <c r="EW12" s="121"/>
      <c r="EX12" s="121"/>
      <c r="EY12" s="121"/>
      <c r="EZ12" s="121"/>
      <c r="FA12" s="121"/>
      <c r="FB12" s="121"/>
      <c r="FC12" s="121"/>
      <c r="FD12" s="121"/>
      <c r="FE12" s="121"/>
      <c r="FF12" s="121"/>
      <c r="FG12" s="121"/>
      <c r="FH12" s="121"/>
      <c r="FI12" s="121"/>
      <c r="FJ12" s="121"/>
      <c r="FK12" s="121"/>
      <c r="FL12" s="121"/>
      <c r="FM12" s="121"/>
      <c r="FN12" s="121"/>
      <c r="FO12" s="121"/>
      <c r="FP12" s="121"/>
      <c r="FQ12" s="121"/>
      <c r="FR12" s="121"/>
      <c r="FS12" s="121"/>
      <c r="FT12" s="121"/>
      <c r="FU12" s="121"/>
      <c r="FV12" s="121"/>
      <c r="FW12" s="121"/>
      <c r="FX12" s="121"/>
      <c r="FY12" s="121"/>
      <c r="FZ12" s="121"/>
      <c r="GA12" s="121"/>
      <c r="GB12" s="121"/>
      <c r="GC12" s="121"/>
      <c r="GD12" s="121"/>
      <c r="GE12" s="121"/>
      <c r="GF12" s="121"/>
      <c r="GG12" s="121"/>
      <c r="GH12" s="121"/>
      <c r="GI12" s="121"/>
      <c r="GJ12" s="121"/>
      <c r="GK12" s="121"/>
      <c r="GL12" s="121"/>
      <c r="GM12" s="121"/>
      <c r="GN12" s="121"/>
      <c r="GO12" s="121"/>
      <c r="GP12" s="121"/>
      <c r="GQ12" s="121"/>
      <c r="GR12" s="121"/>
      <c r="GS12" s="121"/>
      <c r="GT12" s="121"/>
      <c r="GU12" s="121"/>
      <c r="GV12" s="121"/>
      <c r="GW12" s="121"/>
      <c r="GX12" s="121"/>
      <c r="GY12" s="121"/>
      <c r="GZ12" s="121"/>
      <c r="HA12" s="121"/>
      <c r="HB12" s="121"/>
      <c r="HC12" s="121"/>
      <c r="HD12" s="121"/>
      <c r="HE12" s="121"/>
      <c r="HF12" s="121"/>
      <c r="HG12" s="121"/>
      <c r="HH12" s="121"/>
      <c r="HI12" s="121"/>
      <c r="HJ12" s="121"/>
      <c r="HK12" s="121"/>
      <c r="HL12" s="121"/>
      <c r="HM12" s="121"/>
      <c r="HN12" s="121"/>
      <c r="HO12" s="121"/>
      <c r="HP12" s="121"/>
      <c r="HQ12" s="121"/>
      <c r="HR12" s="121"/>
      <c r="HS12" s="121"/>
      <c r="HT12" s="121"/>
      <c r="HU12" s="121"/>
      <c r="HV12" s="121"/>
      <c r="HW12" s="121"/>
      <c r="HX12" s="121"/>
      <c r="HY12" s="121"/>
      <c r="HZ12" s="121"/>
      <c r="IA12" s="121"/>
      <c r="IB12" s="121"/>
      <c r="IC12" s="121"/>
      <c r="ID12" s="121"/>
      <c r="IE12" s="121"/>
      <c r="IF12" s="121"/>
      <c r="IG12" s="121"/>
      <c r="IH12" s="121"/>
      <c r="II12" s="121"/>
      <c r="IJ12" s="121"/>
      <c r="IK12" s="121"/>
      <c r="IL12" s="121"/>
      <c r="IM12" s="121"/>
      <c r="IN12" s="121"/>
      <c r="IO12" s="121"/>
      <c r="IP12" s="121"/>
      <c r="IQ12" s="121"/>
      <c r="IR12" s="121"/>
      <c r="IS12" s="121"/>
      <c r="IT12" s="121"/>
      <c r="IU12" s="121"/>
      <c r="IV12" s="121"/>
    </row>
    <row r="13" spans="1:256" s="122" customFormat="1" ht="40.5" customHeight="1">
      <c r="A13" s="20">
        <v>5</v>
      </c>
      <c r="B13" s="38" t="s">
        <v>173</v>
      </c>
      <c r="C13" s="62">
        <v>4</v>
      </c>
      <c r="D13" s="62" t="s">
        <v>23</v>
      </c>
      <c r="E13" s="124" t="s">
        <v>20</v>
      </c>
      <c r="F13" s="104" t="s">
        <v>21</v>
      </c>
      <c r="G13" s="8">
        <f t="shared" si="0"/>
        <v>70</v>
      </c>
      <c r="H13" s="7">
        <v>30</v>
      </c>
      <c r="I13" s="7">
        <v>40</v>
      </c>
      <c r="J13" s="7"/>
      <c r="K13" s="7"/>
      <c r="L13" s="7"/>
      <c r="M13" s="115"/>
      <c r="N13" s="116"/>
      <c r="O13" s="116"/>
      <c r="P13" s="112"/>
      <c r="Q13" s="112"/>
      <c r="R13" s="117"/>
      <c r="S13" s="119"/>
      <c r="T13" s="120"/>
      <c r="U13" s="118"/>
      <c r="V13" s="118"/>
      <c r="W13" s="118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121"/>
      <c r="DM13" s="121"/>
      <c r="DN13" s="121"/>
      <c r="DO13" s="121"/>
      <c r="DP13" s="121"/>
      <c r="DQ13" s="121"/>
      <c r="DR13" s="121"/>
      <c r="DS13" s="121"/>
      <c r="DT13" s="121"/>
      <c r="DU13" s="121"/>
      <c r="DV13" s="121"/>
      <c r="DW13" s="121"/>
      <c r="DX13" s="121"/>
      <c r="DY13" s="121"/>
      <c r="DZ13" s="121"/>
      <c r="EA13" s="121"/>
      <c r="EB13" s="121"/>
      <c r="EC13" s="121"/>
      <c r="ED13" s="121"/>
      <c r="EE13" s="121"/>
      <c r="EF13" s="121"/>
      <c r="EG13" s="121"/>
      <c r="EH13" s="121"/>
      <c r="EI13" s="121"/>
      <c r="EJ13" s="121"/>
      <c r="EK13" s="121"/>
      <c r="EL13" s="121"/>
      <c r="EM13" s="121"/>
      <c r="EN13" s="121"/>
      <c r="EO13" s="121"/>
      <c r="EP13" s="121"/>
      <c r="EQ13" s="121"/>
      <c r="ER13" s="121"/>
      <c r="ES13" s="121"/>
      <c r="ET13" s="121"/>
      <c r="EU13" s="121"/>
      <c r="EV13" s="121"/>
      <c r="EW13" s="121"/>
      <c r="EX13" s="121"/>
      <c r="EY13" s="121"/>
      <c r="EZ13" s="121"/>
      <c r="FA13" s="121"/>
      <c r="FB13" s="121"/>
      <c r="FC13" s="121"/>
      <c r="FD13" s="121"/>
      <c r="FE13" s="121"/>
      <c r="FF13" s="121"/>
      <c r="FG13" s="121"/>
      <c r="FH13" s="121"/>
      <c r="FI13" s="121"/>
      <c r="FJ13" s="121"/>
      <c r="FK13" s="121"/>
      <c r="FL13" s="121"/>
      <c r="FM13" s="121"/>
      <c r="FN13" s="121"/>
      <c r="FO13" s="121"/>
      <c r="FP13" s="121"/>
      <c r="FQ13" s="121"/>
      <c r="FR13" s="121"/>
      <c r="FS13" s="121"/>
      <c r="FT13" s="121"/>
      <c r="FU13" s="121"/>
      <c r="FV13" s="121"/>
      <c r="FW13" s="121"/>
      <c r="FX13" s="121"/>
      <c r="FY13" s="121"/>
      <c r="FZ13" s="121"/>
      <c r="GA13" s="121"/>
      <c r="GB13" s="121"/>
      <c r="GC13" s="121"/>
      <c r="GD13" s="121"/>
      <c r="GE13" s="121"/>
      <c r="GF13" s="121"/>
      <c r="GG13" s="121"/>
      <c r="GH13" s="121"/>
      <c r="GI13" s="121"/>
      <c r="GJ13" s="121"/>
      <c r="GK13" s="121"/>
      <c r="GL13" s="121"/>
      <c r="GM13" s="121"/>
      <c r="GN13" s="121"/>
      <c r="GO13" s="121"/>
      <c r="GP13" s="121"/>
      <c r="GQ13" s="121"/>
      <c r="GR13" s="121"/>
      <c r="GS13" s="121"/>
      <c r="GT13" s="121"/>
      <c r="GU13" s="121"/>
      <c r="GV13" s="121"/>
      <c r="GW13" s="121"/>
      <c r="GX13" s="121"/>
      <c r="GY13" s="121"/>
      <c r="GZ13" s="121"/>
      <c r="HA13" s="121"/>
      <c r="HB13" s="121"/>
      <c r="HC13" s="121"/>
      <c r="HD13" s="121"/>
      <c r="HE13" s="121"/>
      <c r="HF13" s="121"/>
      <c r="HG13" s="121"/>
      <c r="HH13" s="121"/>
      <c r="HI13" s="121"/>
      <c r="HJ13" s="121"/>
      <c r="HK13" s="121"/>
      <c r="HL13" s="121"/>
      <c r="HM13" s="121"/>
      <c r="HN13" s="121"/>
      <c r="HO13" s="121"/>
      <c r="HP13" s="121"/>
      <c r="HQ13" s="121"/>
      <c r="HR13" s="121"/>
      <c r="HS13" s="121"/>
      <c r="HT13" s="121"/>
      <c r="HU13" s="121"/>
      <c r="HV13" s="121"/>
      <c r="HW13" s="121"/>
      <c r="HX13" s="121"/>
      <c r="HY13" s="121"/>
      <c r="HZ13" s="121"/>
      <c r="IA13" s="121"/>
      <c r="IB13" s="121"/>
      <c r="IC13" s="121"/>
      <c r="ID13" s="121"/>
      <c r="IE13" s="121"/>
      <c r="IF13" s="121"/>
      <c r="IG13" s="121"/>
      <c r="IH13" s="121"/>
      <c r="II13" s="121"/>
      <c r="IJ13" s="121"/>
      <c r="IK13" s="121"/>
      <c r="IL13" s="121"/>
      <c r="IM13" s="121"/>
      <c r="IN13" s="121"/>
      <c r="IO13" s="121"/>
      <c r="IP13" s="121"/>
      <c r="IQ13" s="121"/>
      <c r="IR13" s="121"/>
      <c r="IS13" s="121"/>
      <c r="IT13" s="121"/>
      <c r="IU13" s="121"/>
      <c r="IV13" s="121"/>
    </row>
    <row r="14" spans="1:256" s="83" customFormat="1" ht="40.5" customHeight="1">
      <c r="A14" s="123">
        <v>6</v>
      </c>
      <c r="B14" s="37" t="s">
        <v>70</v>
      </c>
      <c r="C14" s="62">
        <v>2</v>
      </c>
      <c r="D14" s="62">
        <v>2</v>
      </c>
      <c r="E14" s="24" t="s">
        <v>20</v>
      </c>
      <c r="F14" s="70" t="s">
        <v>24</v>
      </c>
      <c r="G14" s="8">
        <f t="shared" si="0"/>
        <v>30</v>
      </c>
      <c r="H14" s="7">
        <v>20</v>
      </c>
      <c r="I14" s="7">
        <v>10</v>
      </c>
      <c r="J14" s="7"/>
      <c r="K14" s="7"/>
      <c r="L14" s="7"/>
      <c r="M14" s="115"/>
      <c r="N14" s="116"/>
      <c r="O14" s="116"/>
      <c r="P14" s="112"/>
      <c r="Q14" s="112"/>
      <c r="R14" s="117"/>
      <c r="S14" s="119"/>
      <c r="T14" s="120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118"/>
      <c r="HQ14" s="118"/>
      <c r="HR14" s="118"/>
      <c r="HS14" s="118"/>
      <c r="HT14" s="118"/>
      <c r="HU14" s="118"/>
      <c r="HV14" s="118"/>
      <c r="HW14" s="118"/>
      <c r="HX14" s="118"/>
      <c r="HY14" s="118"/>
      <c r="HZ14" s="118"/>
      <c r="IA14" s="118"/>
      <c r="IB14" s="118"/>
      <c r="IC14" s="118"/>
      <c r="ID14" s="118"/>
      <c r="IE14" s="118"/>
      <c r="IF14" s="118"/>
      <c r="IG14" s="118"/>
      <c r="IH14" s="118"/>
      <c r="II14" s="118"/>
      <c r="IJ14" s="118"/>
      <c r="IK14" s="118"/>
      <c r="IL14" s="118"/>
      <c r="IM14" s="118"/>
      <c r="IN14" s="118"/>
      <c r="IO14" s="118"/>
      <c r="IP14" s="118"/>
      <c r="IQ14" s="118"/>
      <c r="IR14" s="118"/>
      <c r="IS14" s="118"/>
      <c r="IT14" s="118"/>
      <c r="IU14" s="118"/>
      <c r="IV14" s="118"/>
    </row>
    <row r="15" spans="1:256" ht="40.5" customHeight="1">
      <c r="A15" s="20">
        <v>7</v>
      </c>
      <c r="B15" s="160" t="s">
        <v>40</v>
      </c>
      <c r="C15" s="83">
        <v>5</v>
      </c>
      <c r="D15" s="83" t="s">
        <v>23</v>
      </c>
      <c r="E15" s="84" t="s">
        <v>20</v>
      </c>
      <c r="F15" s="122" t="s">
        <v>60</v>
      </c>
      <c r="G15" s="122">
        <f t="shared" si="0"/>
        <v>100</v>
      </c>
      <c r="H15" s="7">
        <v>30</v>
      </c>
      <c r="I15" s="7">
        <v>30</v>
      </c>
      <c r="J15" s="7">
        <v>40</v>
      </c>
      <c r="K15" s="7"/>
      <c r="L15" s="7"/>
      <c r="N15" s="112"/>
      <c r="O15" s="112"/>
      <c r="P15" s="116"/>
      <c r="Q15" s="116"/>
      <c r="R15" s="116"/>
      <c r="S15" s="116"/>
      <c r="T15" s="116"/>
      <c r="U15" s="116"/>
      <c r="V15" s="116"/>
      <c r="W15" s="116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  <c r="DP15" s="112"/>
      <c r="DQ15" s="112"/>
      <c r="DR15" s="112"/>
      <c r="DS15" s="112"/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112"/>
      <c r="FB15" s="112"/>
      <c r="FC15" s="112"/>
      <c r="FD15" s="112"/>
      <c r="FE15" s="112"/>
      <c r="FF15" s="112"/>
      <c r="FG15" s="112"/>
      <c r="FH15" s="112"/>
      <c r="FI15" s="112"/>
      <c r="FJ15" s="112"/>
      <c r="FK15" s="112"/>
      <c r="FL15" s="112"/>
      <c r="FM15" s="112"/>
      <c r="FN15" s="112"/>
      <c r="FO15" s="112"/>
      <c r="FP15" s="112"/>
      <c r="FQ15" s="112"/>
      <c r="FR15" s="112"/>
      <c r="FS15" s="112"/>
      <c r="FT15" s="112"/>
      <c r="FU15" s="112"/>
      <c r="FV15" s="112"/>
      <c r="FW15" s="112"/>
      <c r="FX15" s="112"/>
      <c r="FY15" s="112"/>
      <c r="FZ15" s="112"/>
      <c r="GA15" s="112"/>
      <c r="GB15" s="112"/>
      <c r="GC15" s="112"/>
      <c r="GD15" s="112"/>
      <c r="GE15" s="112"/>
      <c r="GF15" s="112"/>
      <c r="GG15" s="112"/>
      <c r="GH15" s="112"/>
      <c r="GI15" s="112"/>
      <c r="GJ15" s="112"/>
      <c r="GK15" s="112"/>
      <c r="GL15" s="112"/>
      <c r="GM15" s="112"/>
      <c r="GN15" s="112"/>
      <c r="GO15" s="112"/>
      <c r="GP15" s="112"/>
      <c r="GQ15" s="112"/>
      <c r="GR15" s="112"/>
      <c r="GS15" s="112"/>
      <c r="GT15" s="112"/>
      <c r="GU15" s="112"/>
      <c r="GV15" s="112"/>
      <c r="GW15" s="112"/>
      <c r="GX15" s="112"/>
      <c r="GY15" s="112"/>
      <c r="GZ15" s="112"/>
      <c r="HA15" s="112"/>
      <c r="HB15" s="112"/>
      <c r="HC15" s="112"/>
      <c r="HD15" s="112"/>
      <c r="HE15" s="112"/>
      <c r="HF15" s="112"/>
      <c r="HG15" s="112"/>
      <c r="HH15" s="112"/>
      <c r="HI15" s="112"/>
      <c r="HJ15" s="112"/>
      <c r="HK15" s="112"/>
      <c r="HL15" s="112"/>
      <c r="HM15" s="112"/>
      <c r="HN15" s="112"/>
      <c r="HO15" s="112"/>
      <c r="HP15" s="112"/>
      <c r="HQ15" s="112"/>
      <c r="HR15" s="112"/>
      <c r="HS15" s="112"/>
      <c r="HT15" s="112"/>
      <c r="HU15" s="112"/>
      <c r="HV15" s="112"/>
      <c r="HW15" s="112"/>
      <c r="HX15" s="112"/>
      <c r="HY15" s="112"/>
      <c r="HZ15" s="112"/>
      <c r="IA15" s="112"/>
      <c r="IB15" s="112"/>
      <c r="IC15" s="112"/>
      <c r="ID15" s="112"/>
      <c r="IE15" s="112"/>
      <c r="IF15" s="112"/>
      <c r="IG15" s="112"/>
      <c r="IH15" s="112"/>
      <c r="II15" s="112"/>
      <c r="IJ15" s="112"/>
      <c r="IK15" s="112"/>
      <c r="IL15" s="112"/>
      <c r="IM15" s="112"/>
      <c r="IN15" s="112"/>
      <c r="IO15" s="112"/>
      <c r="IP15" s="112"/>
      <c r="IQ15" s="112"/>
      <c r="IR15" s="112"/>
      <c r="IS15" s="112"/>
      <c r="IT15" s="112"/>
      <c r="IU15" s="112"/>
      <c r="IV15" s="112"/>
    </row>
    <row r="16" spans="1:255" ht="40.5" customHeight="1">
      <c r="A16" s="123">
        <v>8</v>
      </c>
      <c r="B16" s="38" t="s">
        <v>41</v>
      </c>
      <c r="C16" s="164">
        <v>4</v>
      </c>
      <c r="D16" s="83" t="s">
        <v>23</v>
      </c>
      <c r="E16" s="84" t="s">
        <v>20</v>
      </c>
      <c r="F16" s="60" t="s">
        <v>24</v>
      </c>
      <c r="G16" s="122">
        <f t="shared" si="0"/>
        <v>60</v>
      </c>
      <c r="H16" s="123">
        <v>20</v>
      </c>
      <c r="I16" s="62">
        <v>30</v>
      </c>
      <c r="J16" s="62"/>
      <c r="K16" s="62">
        <v>10</v>
      </c>
      <c r="L16" s="62"/>
      <c r="N16" s="112"/>
      <c r="O16" s="112"/>
      <c r="P16" s="116"/>
      <c r="Q16" s="116"/>
      <c r="R16" s="116"/>
      <c r="S16" s="116"/>
      <c r="T16" s="116"/>
      <c r="U16" s="116"/>
      <c r="V16" s="116"/>
      <c r="W16" s="116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  <c r="FC16" s="112"/>
      <c r="FD16" s="112"/>
      <c r="FE16" s="112"/>
      <c r="FF16" s="112"/>
      <c r="FG16" s="112"/>
      <c r="FH16" s="112"/>
      <c r="FI16" s="112"/>
      <c r="FJ16" s="112"/>
      <c r="FK16" s="112"/>
      <c r="FL16" s="112"/>
      <c r="FM16" s="112"/>
      <c r="FN16" s="112"/>
      <c r="FO16" s="112"/>
      <c r="FP16" s="112"/>
      <c r="FQ16" s="112"/>
      <c r="FR16" s="112"/>
      <c r="FS16" s="112"/>
      <c r="FT16" s="112"/>
      <c r="FU16" s="112"/>
      <c r="FV16" s="112"/>
      <c r="FW16" s="112"/>
      <c r="FX16" s="112"/>
      <c r="FY16" s="112"/>
      <c r="FZ16" s="112"/>
      <c r="GA16" s="112"/>
      <c r="GB16" s="112"/>
      <c r="GC16" s="112"/>
      <c r="GD16" s="112"/>
      <c r="GE16" s="112"/>
      <c r="GF16" s="112"/>
      <c r="GG16" s="112"/>
      <c r="GH16" s="112"/>
      <c r="GI16" s="112"/>
      <c r="GJ16" s="112"/>
      <c r="GK16" s="112"/>
      <c r="GL16" s="112"/>
      <c r="GM16" s="112"/>
      <c r="GN16" s="112"/>
      <c r="GO16" s="112"/>
      <c r="GP16" s="112"/>
      <c r="GQ16" s="112"/>
      <c r="GR16" s="112"/>
      <c r="GS16" s="112"/>
      <c r="GT16" s="112"/>
      <c r="GU16" s="112"/>
      <c r="GV16" s="112"/>
      <c r="GW16" s="112"/>
      <c r="GX16" s="112"/>
      <c r="GY16" s="112"/>
      <c r="GZ16" s="112"/>
      <c r="HA16" s="112"/>
      <c r="HB16" s="112"/>
      <c r="HC16" s="112"/>
      <c r="HD16" s="112"/>
      <c r="HE16" s="112"/>
      <c r="HF16" s="112"/>
      <c r="HG16" s="112"/>
      <c r="HH16" s="112"/>
      <c r="HI16" s="112"/>
      <c r="HJ16" s="112"/>
      <c r="HK16" s="112"/>
      <c r="HL16" s="112"/>
      <c r="HM16" s="112"/>
      <c r="HN16" s="112"/>
      <c r="HO16" s="112"/>
      <c r="HP16" s="112"/>
      <c r="HQ16" s="112"/>
      <c r="HR16" s="112"/>
      <c r="HS16" s="112"/>
      <c r="HT16" s="112"/>
      <c r="HU16" s="112"/>
      <c r="HV16" s="112"/>
      <c r="HW16" s="112"/>
      <c r="HX16" s="112"/>
      <c r="HY16" s="112"/>
      <c r="HZ16" s="112"/>
      <c r="IA16" s="112"/>
      <c r="IB16" s="112"/>
      <c r="IC16" s="112"/>
      <c r="ID16" s="112"/>
      <c r="IE16" s="112"/>
      <c r="IF16" s="112"/>
      <c r="IG16" s="112"/>
      <c r="IH16" s="112"/>
      <c r="II16" s="112"/>
      <c r="IJ16" s="112"/>
      <c r="IK16" s="112"/>
      <c r="IL16" s="112"/>
      <c r="IM16" s="112"/>
      <c r="IN16" s="112"/>
      <c r="IO16" s="112"/>
      <c r="IP16" s="112"/>
      <c r="IQ16" s="112"/>
      <c r="IR16" s="112"/>
      <c r="IS16" s="112"/>
      <c r="IT16" s="112"/>
      <c r="IU16" s="112"/>
    </row>
    <row r="17" spans="1:255" ht="24">
      <c r="A17" s="20">
        <v>9</v>
      </c>
      <c r="B17" s="38" t="s">
        <v>42</v>
      </c>
      <c r="C17" s="281">
        <v>1</v>
      </c>
      <c r="D17" s="83">
        <v>1</v>
      </c>
      <c r="E17" s="279" t="s">
        <v>30</v>
      </c>
      <c r="F17" s="35" t="s">
        <v>151</v>
      </c>
      <c r="G17" s="122">
        <f t="shared" si="0"/>
        <v>2</v>
      </c>
      <c r="H17" s="123">
        <v>2</v>
      </c>
      <c r="I17" s="62"/>
      <c r="J17" s="62"/>
      <c r="K17" s="62"/>
      <c r="L17" s="62"/>
      <c r="N17" s="112"/>
      <c r="O17" s="112"/>
      <c r="P17" s="116"/>
      <c r="Q17" s="116"/>
      <c r="R17" s="116"/>
      <c r="S17" s="116"/>
      <c r="T17" s="116"/>
      <c r="U17" s="116"/>
      <c r="V17" s="116"/>
      <c r="W17" s="116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2"/>
      <c r="FH17" s="112"/>
      <c r="FI17" s="112"/>
      <c r="FJ17" s="112"/>
      <c r="FK17" s="112"/>
      <c r="FL17" s="112"/>
      <c r="FM17" s="112"/>
      <c r="FN17" s="112"/>
      <c r="FO17" s="112"/>
      <c r="FP17" s="112"/>
      <c r="FQ17" s="112"/>
      <c r="FR17" s="112"/>
      <c r="FS17" s="112"/>
      <c r="FT17" s="112"/>
      <c r="FU17" s="112"/>
      <c r="FV17" s="112"/>
      <c r="FW17" s="112"/>
      <c r="FX17" s="112"/>
      <c r="FY17" s="112"/>
      <c r="FZ17" s="112"/>
      <c r="GA17" s="112"/>
      <c r="GB17" s="112"/>
      <c r="GC17" s="112"/>
      <c r="GD17" s="112"/>
      <c r="GE17" s="112"/>
      <c r="GF17" s="112"/>
      <c r="GG17" s="112"/>
      <c r="GH17" s="112"/>
      <c r="GI17" s="112"/>
      <c r="GJ17" s="112"/>
      <c r="GK17" s="112"/>
      <c r="GL17" s="112"/>
      <c r="GM17" s="112"/>
      <c r="GN17" s="112"/>
      <c r="GO17" s="112"/>
      <c r="GP17" s="112"/>
      <c r="GQ17" s="112"/>
      <c r="GR17" s="112"/>
      <c r="GS17" s="112"/>
      <c r="GT17" s="112"/>
      <c r="GU17" s="112"/>
      <c r="GV17" s="112"/>
      <c r="GW17" s="112"/>
      <c r="GX17" s="112"/>
      <c r="GY17" s="112"/>
      <c r="GZ17" s="112"/>
      <c r="HA17" s="112"/>
      <c r="HB17" s="112"/>
      <c r="HC17" s="112"/>
      <c r="HD17" s="112"/>
      <c r="HE17" s="112"/>
      <c r="HF17" s="112"/>
      <c r="HG17" s="112"/>
      <c r="HH17" s="112"/>
      <c r="HI17" s="112"/>
      <c r="HJ17" s="112"/>
      <c r="HK17" s="112"/>
      <c r="HL17" s="112"/>
      <c r="HM17" s="112"/>
      <c r="HN17" s="112"/>
      <c r="HO17" s="112"/>
      <c r="HP17" s="112"/>
      <c r="HQ17" s="112"/>
      <c r="HR17" s="112"/>
      <c r="HS17" s="112"/>
      <c r="HT17" s="112"/>
      <c r="HU17" s="112"/>
      <c r="HV17" s="112"/>
      <c r="HW17" s="112"/>
      <c r="HX17" s="112"/>
      <c r="HY17" s="112"/>
      <c r="HZ17" s="112"/>
      <c r="IA17" s="112"/>
      <c r="IB17" s="112"/>
      <c r="IC17" s="112"/>
      <c r="ID17" s="112"/>
      <c r="IE17" s="112"/>
      <c r="IF17" s="112"/>
      <c r="IG17" s="112"/>
      <c r="IH17" s="112"/>
      <c r="II17" s="112"/>
      <c r="IJ17" s="112"/>
      <c r="IK17" s="112"/>
      <c r="IL17" s="112"/>
      <c r="IM17" s="112"/>
      <c r="IN17" s="112"/>
      <c r="IO17" s="112"/>
      <c r="IP17" s="112"/>
      <c r="IQ17" s="112"/>
      <c r="IR17" s="112"/>
      <c r="IS17" s="112"/>
      <c r="IT17" s="112"/>
      <c r="IU17" s="112"/>
    </row>
    <row r="18" spans="1:24" ht="40.5" customHeight="1">
      <c r="A18" s="123">
        <v>10</v>
      </c>
      <c r="B18" s="38" t="s">
        <v>42</v>
      </c>
      <c r="C18" s="282"/>
      <c r="D18" s="83">
        <v>1</v>
      </c>
      <c r="E18" s="280"/>
      <c r="F18" s="22" t="s">
        <v>55</v>
      </c>
      <c r="G18" s="122">
        <f t="shared" si="0"/>
        <v>2</v>
      </c>
      <c r="H18" s="94">
        <v>2</v>
      </c>
      <c r="I18" s="94"/>
      <c r="J18" s="94"/>
      <c r="K18" s="94"/>
      <c r="L18" s="94"/>
      <c r="P18" s="116"/>
      <c r="Q18" s="116"/>
      <c r="R18" s="116"/>
      <c r="S18" s="116"/>
      <c r="T18" s="116"/>
      <c r="U18" s="116"/>
      <c r="V18" s="116"/>
      <c r="W18" s="116"/>
      <c r="X18" s="112"/>
    </row>
    <row r="19" spans="1:24" ht="40.5" customHeight="1">
      <c r="A19" s="20">
        <v>11</v>
      </c>
      <c r="B19" s="38" t="s">
        <v>43</v>
      </c>
      <c r="C19" s="164">
        <v>1</v>
      </c>
      <c r="D19" s="145">
        <v>2</v>
      </c>
      <c r="E19" s="83" t="s">
        <v>30</v>
      </c>
      <c r="F19" s="60" t="s">
        <v>24</v>
      </c>
      <c r="G19" s="122">
        <f t="shared" si="0"/>
        <v>30</v>
      </c>
      <c r="H19" s="94">
        <v>30</v>
      </c>
      <c r="I19" s="94"/>
      <c r="J19" s="94"/>
      <c r="K19" s="94"/>
      <c r="L19" s="94"/>
      <c r="P19" s="116"/>
      <c r="Q19" s="116"/>
      <c r="R19" s="116"/>
      <c r="S19" s="116"/>
      <c r="T19" s="116"/>
      <c r="U19" s="116"/>
      <c r="V19" s="116"/>
      <c r="W19" s="116"/>
      <c r="X19" s="112"/>
    </row>
    <row r="20" spans="1:24" ht="40.5" customHeight="1">
      <c r="A20" s="123">
        <v>12</v>
      </c>
      <c r="B20" s="157" t="s">
        <v>174</v>
      </c>
      <c r="C20" s="164">
        <v>1</v>
      </c>
      <c r="D20" s="83">
        <v>1</v>
      </c>
      <c r="E20" s="83" t="s">
        <v>30</v>
      </c>
      <c r="F20" s="62" t="s">
        <v>21</v>
      </c>
      <c r="G20" s="122">
        <f t="shared" si="0"/>
        <v>20</v>
      </c>
      <c r="H20" s="123"/>
      <c r="I20" s="62"/>
      <c r="J20" s="62">
        <v>20</v>
      </c>
      <c r="K20" s="62"/>
      <c r="L20" s="62"/>
      <c r="P20" s="116"/>
      <c r="Q20" s="116"/>
      <c r="R20" s="116"/>
      <c r="S20" s="116"/>
      <c r="T20" s="116"/>
      <c r="U20" s="116"/>
      <c r="V20" s="116"/>
      <c r="W20" s="116"/>
      <c r="X20" s="112"/>
    </row>
    <row r="21" spans="1:24" ht="40.5" customHeight="1">
      <c r="A21" s="20">
        <v>13</v>
      </c>
      <c r="B21" s="38" t="s">
        <v>175</v>
      </c>
      <c r="C21" s="164">
        <v>2</v>
      </c>
      <c r="D21" s="83" t="s">
        <v>23</v>
      </c>
      <c r="E21" s="83" t="s">
        <v>30</v>
      </c>
      <c r="F21" s="94" t="s">
        <v>59</v>
      </c>
      <c r="G21" s="122">
        <f t="shared" si="0"/>
        <v>60</v>
      </c>
      <c r="H21" s="7"/>
      <c r="I21" s="7"/>
      <c r="J21" s="7">
        <v>60</v>
      </c>
      <c r="K21" s="7"/>
      <c r="L21" s="7"/>
      <c r="P21" s="116"/>
      <c r="Q21" s="116"/>
      <c r="R21" s="116"/>
      <c r="S21" s="116"/>
      <c r="T21" s="116"/>
      <c r="U21" s="116"/>
      <c r="V21" s="116"/>
      <c r="W21" s="116"/>
      <c r="X21" s="112"/>
    </row>
    <row r="22" spans="1:24" ht="40.5" customHeight="1">
      <c r="A22" s="123">
        <v>14</v>
      </c>
      <c r="B22" s="161" t="s">
        <v>176</v>
      </c>
      <c r="C22" s="164">
        <v>1</v>
      </c>
      <c r="D22" s="83">
        <v>1</v>
      </c>
      <c r="E22" s="83" t="s">
        <v>30</v>
      </c>
      <c r="F22" s="60" t="s">
        <v>24</v>
      </c>
      <c r="G22" s="122">
        <f t="shared" si="0"/>
        <v>16</v>
      </c>
      <c r="H22" s="7"/>
      <c r="I22" s="7">
        <v>16</v>
      </c>
      <c r="J22" s="7"/>
      <c r="K22" s="7"/>
      <c r="L22" s="7"/>
      <c r="P22" s="116"/>
      <c r="Q22" s="116"/>
      <c r="R22" s="116"/>
      <c r="S22" s="116"/>
      <c r="T22" s="116"/>
      <c r="U22" s="116"/>
      <c r="V22" s="116"/>
      <c r="W22" s="116"/>
      <c r="X22" s="112"/>
    </row>
    <row r="23" spans="1:24" ht="40.5" customHeight="1">
      <c r="A23" s="20">
        <v>15</v>
      </c>
      <c r="B23" s="161" t="s">
        <v>177</v>
      </c>
      <c r="C23" s="164">
        <v>1</v>
      </c>
      <c r="D23" s="83">
        <v>2</v>
      </c>
      <c r="E23" s="83" t="s">
        <v>30</v>
      </c>
      <c r="F23" s="60" t="s">
        <v>24</v>
      </c>
      <c r="G23" s="122">
        <f t="shared" si="0"/>
        <v>16</v>
      </c>
      <c r="H23" s="7"/>
      <c r="I23" s="7">
        <v>16</v>
      </c>
      <c r="J23" s="7"/>
      <c r="K23" s="7"/>
      <c r="L23" s="7"/>
      <c r="P23" s="116"/>
      <c r="Q23" s="116"/>
      <c r="R23" s="116"/>
      <c r="S23" s="116"/>
      <c r="T23" s="116"/>
      <c r="U23" s="116"/>
      <c r="V23" s="116"/>
      <c r="W23" s="116"/>
      <c r="X23" s="112"/>
    </row>
    <row r="24" spans="1:24" ht="40.5" customHeight="1">
      <c r="A24" s="123">
        <v>16</v>
      </c>
      <c r="B24" s="161" t="s">
        <v>178</v>
      </c>
      <c r="C24" s="164">
        <v>1</v>
      </c>
      <c r="D24" s="83">
        <v>1</v>
      </c>
      <c r="E24" s="83" t="s">
        <v>30</v>
      </c>
      <c r="F24" s="60" t="s">
        <v>24</v>
      </c>
      <c r="G24" s="122">
        <f t="shared" si="0"/>
        <v>10</v>
      </c>
      <c r="H24" s="123"/>
      <c r="I24" s="62">
        <v>10</v>
      </c>
      <c r="J24" s="62"/>
      <c r="K24" s="62"/>
      <c r="L24" s="62"/>
      <c r="P24" s="116"/>
      <c r="Q24" s="116"/>
      <c r="R24" s="116"/>
      <c r="S24" s="116"/>
      <c r="T24" s="116"/>
      <c r="U24" s="116"/>
      <c r="V24" s="116"/>
      <c r="W24" s="116"/>
      <c r="X24" s="112"/>
    </row>
    <row r="25" spans="1:24" ht="40.5" customHeight="1">
      <c r="A25" s="20">
        <v>17</v>
      </c>
      <c r="B25" s="161" t="s">
        <v>179</v>
      </c>
      <c r="C25" s="164">
        <v>1</v>
      </c>
      <c r="D25" s="83">
        <v>2</v>
      </c>
      <c r="E25" s="83" t="s">
        <v>30</v>
      </c>
      <c r="F25" s="60" t="s">
        <v>24</v>
      </c>
      <c r="G25" s="122">
        <f t="shared" si="0"/>
        <v>10</v>
      </c>
      <c r="H25" s="123"/>
      <c r="I25" s="62">
        <v>10</v>
      </c>
      <c r="J25" s="62"/>
      <c r="K25" s="62"/>
      <c r="L25" s="62"/>
      <c r="P25" s="116"/>
      <c r="Q25" s="116"/>
      <c r="R25" s="116"/>
      <c r="S25" s="116"/>
      <c r="T25" s="116"/>
      <c r="U25" s="116"/>
      <c r="V25" s="116"/>
      <c r="W25" s="116"/>
      <c r="X25" s="112"/>
    </row>
    <row r="26" spans="1:24" ht="40.5" customHeight="1">
      <c r="A26" s="123">
        <v>18</v>
      </c>
      <c r="B26" s="38" t="s">
        <v>45</v>
      </c>
      <c r="C26" s="164">
        <v>1</v>
      </c>
      <c r="D26" s="83">
        <v>1</v>
      </c>
      <c r="E26" s="83" t="s">
        <v>30</v>
      </c>
      <c r="F26" s="111" t="s">
        <v>147</v>
      </c>
      <c r="G26" s="122">
        <f t="shared" si="0"/>
        <v>10</v>
      </c>
      <c r="H26" s="123"/>
      <c r="I26" s="62"/>
      <c r="J26" s="62">
        <v>10</v>
      </c>
      <c r="K26" s="62"/>
      <c r="L26" s="62"/>
      <c r="P26" s="116"/>
      <c r="Q26" s="116"/>
      <c r="R26" s="116"/>
      <c r="S26" s="116"/>
      <c r="T26" s="116"/>
      <c r="U26" s="116"/>
      <c r="V26" s="116"/>
      <c r="W26" s="116"/>
      <c r="X26" s="112"/>
    </row>
    <row r="27" spans="1:24" ht="40.5" customHeight="1">
      <c r="A27" s="20">
        <v>19</v>
      </c>
      <c r="B27" s="161" t="s">
        <v>180</v>
      </c>
      <c r="C27" s="164">
        <v>1</v>
      </c>
      <c r="D27" s="83">
        <v>1</v>
      </c>
      <c r="E27" s="83" t="s">
        <v>30</v>
      </c>
      <c r="F27" s="6" t="s">
        <v>148</v>
      </c>
      <c r="G27" s="122">
        <f t="shared" si="0"/>
        <v>20</v>
      </c>
      <c r="H27" s="123">
        <v>10</v>
      </c>
      <c r="I27" s="62"/>
      <c r="J27" s="62">
        <v>10</v>
      </c>
      <c r="K27" s="62"/>
      <c r="L27" s="62"/>
      <c r="P27" s="116"/>
      <c r="Q27" s="116"/>
      <c r="R27" s="116"/>
      <c r="S27" s="116"/>
      <c r="T27" s="116"/>
      <c r="U27" s="116"/>
      <c r="V27" s="116"/>
      <c r="W27" s="116"/>
      <c r="X27" s="112"/>
    </row>
    <row r="28" spans="1:24" ht="40.5" customHeight="1">
      <c r="A28" s="123">
        <v>20</v>
      </c>
      <c r="B28" s="162" t="s">
        <v>38</v>
      </c>
      <c r="C28" s="164">
        <v>2</v>
      </c>
      <c r="D28" s="83">
        <v>1</v>
      </c>
      <c r="E28" s="83" t="s">
        <v>30</v>
      </c>
      <c r="F28" s="104" t="s">
        <v>54</v>
      </c>
      <c r="G28" s="122">
        <f t="shared" si="0"/>
        <v>46</v>
      </c>
      <c r="H28" s="123">
        <v>10</v>
      </c>
      <c r="I28" s="62">
        <v>20</v>
      </c>
      <c r="J28" s="62">
        <v>16</v>
      </c>
      <c r="K28" s="62"/>
      <c r="L28" s="62"/>
      <c r="P28" s="116"/>
      <c r="Q28" s="116"/>
      <c r="R28" s="116"/>
      <c r="S28" s="116"/>
      <c r="T28" s="116"/>
      <c r="U28" s="116"/>
      <c r="V28" s="116"/>
      <c r="W28" s="116"/>
      <c r="X28" s="112"/>
    </row>
    <row r="29" spans="1:24" ht="40.5" customHeight="1">
      <c r="A29" s="20">
        <v>21</v>
      </c>
      <c r="B29" s="38" t="s">
        <v>46</v>
      </c>
      <c r="C29" s="164">
        <v>1</v>
      </c>
      <c r="D29" s="83">
        <v>2</v>
      </c>
      <c r="E29" s="83" t="s">
        <v>30</v>
      </c>
      <c r="F29" s="60" t="s">
        <v>24</v>
      </c>
      <c r="G29" s="122">
        <f t="shared" si="0"/>
        <v>26</v>
      </c>
      <c r="H29" s="123">
        <v>6</v>
      </c>
      <c r="I29" s="62">
        <v>10</v>
      </c>
      <c r="J29" s="62"/>
      <c r="K29" s="62">
        <v>10</v>
      </c>
      <c r="L29" s="62"/>
      <c r="P29" s="116"/>
      <c r="Q29" s="116"/>
      <c r="R29" s="116"/>
      <c r="S29" s="116"/>
      <c r="T29" s="116"/>
      <c r="U29" s="116"/>
      <c r="V29" s="116"/>
      <c r="W29" s="116"/>
      <c r="X29" s="112"/>
    </row>
    <row r="30" spans="1:24" ht="40.5" customHeight="1">
      <c r="A30" s="123">
        <v>22</v>
      </c>
      <c r="B30" s="38" t="s">
        <v>48</v>
      </c>
      <c r="C30" s="164">
        <v>1</v>
      </c>
      <c r="D30" s="83">
        <v>1</v>
      </c>
      <c r="E30" s="83" t="s">
        <v>30</v>
      </c>
      <c r="F30" s="60" t="s">
        <v>24</v>
      </c>
      <c r="G30" s="122">
        <f t="shared" si="0"/>
        <v>30</v>
      </c>
      <c r="H30" s="123">
        <v>20</v>
      </c>
      <c r="I30" s="62">
        <v>10</v>
      </c>
      <c r="J30" s="62"/>
      <c r="K30" s="62"/>
      <c r="L30" s="62"/>
      <c r="P30" s="116"/>
      <c r="Q30" s="116"/>
      <c r="R30" s="116"/>
      <c r="S30" s="116"/>
      <c r="T30" s="116"/>
      <c r="U30" s="116"/>
      <c r="V30" s="116"/>
      <c r="W30" s="116"/>
      <c r="X30" s="112"/>
    </row>
    <row r="31" spans="1:24" ht="40.5" customHeight="1">
      <c r="A31" s="20">
        <v>23</v>
      </c>
      <c r="B31" s="38" t="s">
        <v>49</v>
      </c>
      <c r="C31" s="164">
        <v>1</v>
      </c>
      <c r="D31" s="83" t="s">
        <v>23</v>
      </c>
      <c r="E31" s="83" t="s">
        <v>30</v>
      </c>
      <c r="F31" s="60" t="s">
        <v>24</v>
      </c>
      <c r="G31" s="122">
        <f t="shared" si="0"/>
        <v>20</v>
      </c>
      <c r="H31" s="123"/>
      <c r="I31" s="62">
        <v>20</v>
      </c>
      <c r="J31" s="62"/>
      <c r="K31" s="62"/>
      <c r="L31" s="62"/>
      <c r="P31" s="116"/>
      <c r="Q31" s="116"/>
      <c r="R31" s="116"/>
      <c r="S31" s="116"/>
      <c r="T31" s="116"/>
      <c r="U31" s="116"/>
      <c r="V31" s="116"/>
      <c r="W31" s="116"/>
      <c r="X31" s="112"/>
    </row>
    <row r="32" spans="1:24" ht="40.5" customHeight="1">
      <c r="A32" s="123">
        <v>24</v>
      </c>
      <c r="B32" s="163" t="s">
        <v>77</v>
      </c>
      <c r="C32" s="164">
        <v>1</v>
      </c>
      <c r="D32" s="83">
        <v>1</v>
      </c>
      <c r="E32" s="83" t="s">
        <v>30</v>
      </c>
      <c r="F32" s="60" t="s">
        <v>24</v>
      </c>
      <c r="G32" s="122">
        <f t="shared" si="0"/>
        <v>10</v>
      </c>
      <c r="H32" s="123">
        <v>10</v>
      </c>
      <c r="I32" s="62"/>
      <c r="J32" s="62"/>
      <c r="K32" s="62"/>
      <c r="L32" s="62"/>
      <c r="P32" s="116"/>
      <c r="Q32" s="116"/>
      <c r="R32" s="116"/>
      <c r="S32" s="116"/>
      <c r="T32" s="116"/>
      <c r="U32" s="116"/>
      <c r="V32" s="116"/>
      <c r="W32" s="116"/>
      <c r="X32" s="112"/>
    </row>
    <row r="33" spans="1:24" ht="40.5" customHeight="1">
      <c r="A33" s="20">
        <v>25</v>
      </c>
      <c r="B33" s="38" t="s">
        <v>50</v>
      </c>
      <c r="C33" s="164">
        <v>5</v>
      </c>
      <c r="D33" s="83">
        <v>2</v>
      </c>
      <c r="E33" s="83" t="s">
        <v>30</v>
      </c>
      <c r="F33" s="94" t="s">
        <v>35</v>
      </c>
      <c r="G33" s="122">
        <f>SUM(H33:L33)</f>
        <v>160</v>
      </c>
      <c r="H33" s="123"/>
      <c r="I33" s="62"/>
      <c r="J33" s="62"/>
      <c r="K33" s="62"/>
      <c r="L33" s="62">
        <v>160</v>
      </c>
      <c r="P33" s="116"/>
      <c r="Q33" s="116"/>
      <c r="R33" s="116"/>
      <c r="S33" s="116"/>
      <c r="T33" s="116"/>
      <c r="U33" s="116"/>
      <c r="V33" s="116"/>
      <c r="W33" s="116"/>
      <c r="X33" s="112"/>
    </row>
    <row r="34" spans="1:24" ht="40.5" customHeight="1">
      <c r="A34" s="62">
        <v>26</v>
      </c>
      <c r="B34" s="38" t="s">
        <v>181</v>
      </c>
      <c r="C34" s="281">
        <v>1</v>
      </c>
      <c r="D34" s="83">
        <v>2</v>
      </c>
      <c r="E34" s="83" t="s">
        <v>30</v>
      </c>
      <c r="F34" s="60" t="s">
        <v>24</v>
      </c>
      <c r="G34" s="122">
        <f t="shared" si="0"/>
        <v>16</v>
      </c>
      <c r="H34" s="123"/>
      <c r="I34" s="62">
        <v>16</v>
      </c>
      <c r="J34" s="62"/>
      <c r="K34" s="62"/>
      <c r="L34" s="62"/>
      <c r="P34" s="116"/>
      <c r="Q34" s="116"/>
      <c r="R34" s="116"/>
      <c r="S34" s="116"/>
      <c r="T34" s="116"/>
      <c r="U34" s="116"/>
      <c r="V34" s="116"/>
      <c r="W34" s="116"/>
      <c r="X34" s="112"/>
    </row>
    <row r="35" spans="1:24" ht="40.5" customHeight="1">
      <c r="A35" s="62">
        <v>27</v>
      </c>
      <c r="B35" s="38" t="s">
        <v>182</v>
      </c>
      <c r="C35" s="282"/>
      <c r="D35" s="83">
        <v>2</v>
      </c>
      <c r="E35" s="83" t="s">
        <v>30</v>
      </c>
      <c r="F35" s="49" t="s">
        <v>145</v>
      </c>
      <c r="G35" s="122">
        <f t="shared" si="0"/>
        <v>16</v>
      </c>
      <c r="H35" s="123"/>
      <c r="I35" s="62">
        <v>16</v>
      </c>
      <c r="J35" s="62"/>
      <c r="K35" s="62"/>
      <c r="L35" s="62"/>
      <c r="P35" s="116"/>
      <c r="Q35" s="116"/>
      <c r="R35" s="116"/>
      <c r="S35" s="116"/>
      <c r="T35" s="116"/>
      <c r="U35" s="116"/>
      <c r="V35" s="116"/>
      <c r="W35" s="116"/>
      <c r="X35" s="112"/>
    </row>
    <row r="36" spans="1:24" ht="40.5" customHeight="1">
      <c r="A36" s="62">
        <v>28</v>
      </c>
      <c r="B36" s="38" t="s">
        <v>183</v>
      </c>
      <c r="C36" s="283">
        <v>2</v>
      </c>
      <c r="D36" s="83" t="s">
        <v>23</v>
      </c>
      <c r="E36" s="83" t="s">
        <v>30</v>
      </c>
      <c r="F36" s="94" t="s">
        <v>59</v>
      </c>
      <c r="G36" s="122">
        <f t="shared" si="0"/>
        <v>60</v>
      </c>
      <c r="H36" s="123"/>
      <c r="I36" s="62"/>
      <c r="J36" s="62">
        <v>60</v>
      </c>
      <c r="K36" s="62"/>
      <c r="L36" s="62"/>
      <c r="P36" s="116"/>
      <c r="Q36" s="116"/>
      <c r="R36" s="116"/>
      <c r="S36" s="116"/>
      <c r="T36" s="116"/>
      <c r="U36" s="116"/>
      <c r="V36" s="116"/>
      <c r="W36" s="116"/>
      <c r="X36" s="112"/>
    </row>
    <row r="37" spans="1:24" ht="40.5" customHeight="1">
      <c r="A37" s="62">
        <v>29</v>
      </c>
      <c r="B37" s="38" t="s">
        <v>184</v>
      </c>
      <c r="C37" s="283"/>
      <c r="D37" s="83" t="s">
        <v>23</v>
      </c>
      <c r="E37" s="83" t="s">
        <v>30</v>
      </c>
      <c r="F37" s="94" t="s">
        <v>59</v>
      </c>
      <c r="G37" s="122">
        <v>60</v>
      </c>
      <c r="H37" s="123"/>
      <c r="I37" s="62"/>
      <c r="J37" s="62">
        <v>60</v>
      </c>
      <c r="K37" s="62"/>
      <c r="L37" s="62"/>
      <c r="P37" s="116"/>
      <c r="Q37" s="116"/>
      <c r="R37" s="116"/>
      <c r="S37" s="116"/>
      <c r="T37" s="116"/>
      <c r="U37" s="116"/>
      <c r="V37" s="116"/>
      <c r="W37" s="116"/>
      <c r="X37" s="112"/>
    </row>
    <row r="38" spans="1:24" ht="40.5" customHeight="1">
      <c r="A38" s="62">
        <v>30</v>
      </c>
      <c r="B38" s="38" t="s">
        <v>185</v>
      </c>
      <c r="C38" s="283"/>
      <c r="D38" s="83" t="s">
        <v>23</v>
      </c>
      <c r="E38" s="83" t="s">
        <v>30</v>
      </c>
      <c r="F38" s="94" t="s">
        <v>59</v>
      </c>
      <c r="G38" s="122">
        <v>60</v>
      </c>
      <c r="H38" s="123"/>
      <c r="I38" s="62"/>
      <c r="J38" s="62">
        <v>60</v>
      </c>
      <c r="K38" s="62"/>
      <c r="L38" s="62"/>
      <c r="P38" s="116"/>
      <c r="Q38" s="116"/>
      <c r="R38" s="116"/>
      <c r="S38" s="116"/>
      <c r="T38" s="116"/>
      <c r="U38" s="116"/>
      <c r="V38" s="116"/>
      <c r="W38" s="116"/>
      <c r="X38" s="112"/>
    </row>
    <row r="39" spans="1:24" ht="40.5" customHeight="1">
      <c r="A39" s="62">
        <v>21</v>
      </c>
      <c r="B39" s="38" t="s">
        <v>51</v>
      </c>
      <c r="C39" s="164"/>
      <c r="D39" s="83">
        <v>1</v>
      </c>
      <c r="E39" s="83" t="s">
        <v>30</v>
      </c>
      <c r="F39" s="94" t="s">
        <v>58</v>
      </c>
      <c r="G39" s="122">
        <f t="shared" si="0"/>
        <v>2</v>
      </c>
      <c r="H39" s="7"/>
      <c r="I39" s="7"/>
      <c r="J39" s="7"/>
      <c r="K39" s="7">
        <v>2</v>
      </c>
      <c r="L39" s="7"/>
      <c r="P39" s="116"/>
      <c r="Q39" s="116"/>
      <c r="R39" s="116"/>
      <c r="S39" s="116"/>
      <c r="T39" s="116"/>
      <c r="U39" s="116"/>
      <c r="V39" s="116"/>
      <c r="W39" s="116"/>
      <c r="X39" s="112"/>
    </row>
    <row r="40" spans="1:24" ht="40.5" customHeight="1">
      <c r="A40" s="62">
        <v>22</v>
      </c>
      <c r="B40" s="38" t="s">
        <v>52</v>
      </c>
      <c r="C40" s="164">
        <v>1</v>
      </c>
      <c r="D40" s="83">
        <v>2</v>
      </c>
      <c r="E40" s="83" t="s">
        <v>30</v>
      </c>
      <c r="F40" s="111" t="s">
        <v>147</v>
      </c>
      <c r="G40" s="122">
        <f t="shared" si="0"/>
        <v>16</v>
      </c>
      <c r="H40" s="7"/>
      <c r="I40" s="7">
        <v>16</v>
      </c>
      <c r="J40" s="7"/>
      <c r="K40" s="7"/>
      <c r="L40" s="7"/>
      <c r="P40" s="116"/>
      <c r="Q40" s="116"/>
      <c r="R40" s="116"/>
      <c r="S40" s="116"/>
      <c r="T40" s="116"/>
      <c r="U40" s="116"/>
      <c r="V40" s="116"/>
      <c r="W40" s="116"/>
      <c r="X40" s="112"/>
    </row>
    <row r="41" spans="1:24" ht="40.5" customHeight="1">
      <c r="A41" s="62">
        <v>23</v>
      </c>
      <c r="B41" s="38" t="s">
        <v>186</v>
      </c>
      <c r="C41" s="164">
        <v>1</v>
      </c>
      <c r="D41" s="83">
        <v>2</v>
      </c>
      <c r="E41" s="83" t="s">
        <v>30</v>
      </c>
      <c r="F41" s="62" t="s">
        <v>247</v>
      </c>
      <c r="G41" s="122">
        <f t="shared" si="0"/>
        <v>16</v>
      </c>
      <c r="H41" s="122">
        <v>16</v>
      </c>
      <c r="I41" s="62"/>
      <c r="J41" s="62"/>
      <c r="K41" s="62"/>
      <c r="L41" s="62"/>
      <c r="P41" s="116"/>
      <c r="Q41" s="116"/>
      <c r="R41" s="116"/>
      <c r="S41" s="116"/>
      <c r="T41" s="116"/>
      <c r="U41" s="116"/>
      <c r="V41" s="116"/>
      <c r="W41" s="116"/>
      <c r="X41" s="112"/>
    </row>
    <row r="42" spans="1:24" ht="40.5" customHeight="1">
      <c r="A42" s="62">
        <v>24</v>
      </c>
      <c r="B42" s="38" t="s">
        <v>187</v>
      </c>
      <c r="C42" s="166">
        <v>1</v>
      </c>
      <c r="D42" s="23">
        <v>1</v>
      </c>
      <c r="E42" s="83" t="s">
        <v>30</v>
      </c>
      <c r="F42" s="6" t="s">
        <v>241</v>
      </c>
      <c r="G42" s="122">
        <f t="shared" si="0"/>
        <v>8</v>
      </c>
      <c r="H42" s="7">
        <v>8</v>
      </c>
      <c r="I42" s="7"/>
      <c r="J42" s="7"/>
      <c r="K42" s="7"/>
      <c r="L42" s="23"/>
      <c r="P42" s="116"/>
      <c r="Q42" s="116"/>
      <c r="R42" s="116"/>
      <c r="S42" s="116"/>
      <c r="T42" s="116"/>
      <c r="U42" s="116"/>
      <c r="V42" s="116"/>
      <c r="W42" s="116"/>
      <c r="X42" s="112"/>
    </row>
    <row r="43" spans="1:24" ht="40.5" customHeight="1">
      <c r="A43" s="62">
        <v>25</v>
      </c>
      <c r="B43" s="169" t="s">
        <v>188</v>
      </c>
      <c r="C43" s="167">
        <v>1</v>
      </c>
      <c r="D43" s="21">
        <v>1</v>
      </c>
      <c r="E43" s="83" t="s">
        <v>30</v>
      </c>
      <c r="F43" s="104" t="s">
        <v>54</v>
      </c>
      <c r="G43" s="122">
        <f t="shared" si="0"/>
        <v>10</v>
      </c>
      <c r="H43" s="21"/>
      <c r="I43" s="21"/>
      <c r="J43" s="21">
        <v>10</v>
      </c>
      <c r="K43" s="21"/>
      <c r="L43" s="21"/>
      <c r="P43" s="125"/>
      <c r="Q43" s="125"/>
      <c r="R43" s="125"/>
      <c r="S43" s="125"/>
      <c r="T43" s="125"/>
      <c r="U43" s="125"/>
      <c r="V43" s="125"/>
      <c r="W43" s="125"/>
      <c r="X43" s="112"/>
    </row>
    <row r="44" spans="1:24" ht="40.5" customHeight="1">
      <c r="A44" s="62">
        <v>26</v>
      </c>
      <c r="B44" s="38" t="s">
        <v>53</v>
      </c>
      <c r="C44" s="167">
        <v>1</v>
      </c>
      <c r="D44" s="21" t="s">
        <v>23</v>
      </c>
      <c r="E44" s="83" t="s">
        <v>30</v>
      </c>
      <c r="F44" s="94" t="s">
        <v>57</v>
      </c>
      <c r="G44" s="122">
        <f t="shared" si="0"/>
        <v>30</v>
      </c>
      <c r="H44" s="7"/>
      <c r="I44" s="7"/>
      <c r="J44" s="7">
        <v>30</v>
      </c>
      <c r="K44" s="7"/>
      <c r="L44" s="7"/>
      <c r="P44" s="116"/>
      <c r="Q44" s="116"/>
      <c r="R44" s="116"/>
      <c r="S44" s="116"/>
      <c r="T44" s="116"/>
      <c r="U44" s="116"/>
      <c r="V44" s="116"/>
      <c r="W44" s="116"/>
      <c r="X44" s="112"/>
    </row>
    <row r="45" spans="1:24" ht="12">
      <c r="A45" s="81"/>
      <c r="B45" s="74" t="s">
        <v>36</v>
      </c>
      <c r="C45" s="168">
        <f>SUM(C9:C44)</f>
        <v>60</v>
      </c>
      <c r="D45" s="278"/>
      <c r="E45" s="278"/>
      <c r="F45" s="278"/>
      <c r="G45" s="99">
        <f>SUM(G9:G34,G38:G44)</f>
        <v>1166</v>
      </c>
      <c r="H45" s="99">
        <f>SUM(H9:H44)</f>
        <v>324</v>
      </c>
      <c r="I45" s="99">
        <f>SUM(I9:I34,I38:I44)</f>
        <v>384</v>
      </c>
      <c r="J45" s="99">
        <f>SUM(J9:J36,J39:J44)</f>
        <v>256</v>
      </c>
      <c r="K45" s="99">
        <f>SUM(K9:K44)</f>
        <v>42</v>
      </c>
      <c r="L45" s="100">
        <f>SUM(L10:L44)</f>
        <v>160</v>
      </c>
      <c r="P45" s="112"/>
      <c r="Q45" s="112"/>
      <c r="R45" s="112"/>
      <c r="S45" s="112"/>
      <c r="T45" s="112"/>
      <c r="U45" s="112"/>
      <c r="V45" s="112"/>
      <c r="W45" s="112"/>
      <c r="X45" s="112"/>
    </row>
    <row r="46" spans="3:24" ht="12">
      <c r="C46" s="165"/>
      <c r="P46" s="112"/>
      <c r="Q46" s="112"/>
      <c r="R46" s="112"/>
      <c r="S46" s="112"/>
      <c r="T46" s="112"/>
      <c r="U46" s="112"/>
      <c r="V46" s="112"/>
      <c r="W46" s="112"/>
      <c r="X46" s="112"/>
    </row>
  </sheetData>
  <sheetProtection formatCells="0" formatColumns="0" formatRows="0" insertColumns="0" insertRows="0" insertHyperlinks="0" deleteColumns="0" deleteRows="0" sort="0" autoFilter="0" pivotTables="0"/>
  <mergeCells count="12">
    <mergeCell ref="B7:B8"/>
    <mergeCell ref="A7:A8"/>
    <mergeCell ref="D7:D8"/>
    <mergeCell ref="C5:F5"/>
    <mergeCell ref="G7:L7"/>
    <mergeCell ref="D45:F45"/>
    <mergeCell ref="E17:E18"/>
    <mergeCell ref="C17:C18"/>
    <mergeCell ref="C34:C35"/>
    <mergeCell ref="C36:C38"/>
    <mergeCell ref="F7:F8"/>
    <mergeCell ref="C7:C8"/>
  </mergeCells>
  <printOptions/>
  <pageMargins left="0.2755905511811024" right="0.1968503937007874" top="0.31496062992125984" bottom="0.35433070866141736" header="0.31496062992125984" footer="0.31496062992125984"/>
  <pageSetup fitToHeight="1" fitToWidth="1" horizontalDpi="600" verticalDpi="600" orientation="portrait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30"/>
  <sheetViews>
    <sheetView view="pageBreakPreview" zoomScaleSheetLayoutView="100" zoomScalePageLayoutView="0" workbookViewId="0" topLeftCell="A1">
      <selection activeCell="F10" sqref="F10"/>
    </sheetView>
  </sheetViews>
  <sheetFormatPr defaultColWidth="8.796875" defaultRowHeight="14.25"/>
  <cols>
    <col min="1" max="1" width="4.8984375" style="11" customWidth="1"/>
    <col min="2" max="2" width="22.09765625" style="76" customWidth="1"/>
    <col min="3" max="5" width="5.8984375" style="11" customWidth="1"/>
    <col min="6" max="6" width="40.8984375" style="11" customWidth="1"/>
    <col min="7" max="7" width="6.59765625" style="12" customWidth="1"/>
    <col min="8" max="13" width="4.69921875" style="11" customWidth="1"/>
    <col min="14" max="16384" width="9" style="11" customWidth="1"/>
  </cols>
  <sheetData>
    <row r="3" spans="1:12" ht="12">
      <c r="A3" s="65"/>
      <c r="B3" s="66"/>
      <c r="C3" s="67" t="s">
        <v>0</v>
      </c>
      <c r="D3" s="80"/>
      <c r="E3" s="65"/>
      <c r="F3" s="65"/>
      <c r="G3" s="68"/>
      <c r="H3" s="65"/>
      <c r="I3" s="65"/>
      <c r="J3" s="65"/>
      <c r="K3" s="65"/>
      <c r="L3" s="65"/>
    </row>
    <row r="4" spans="1:12" ht="12">
      <c r="A4" s="65"/>
      <c r="B4" s="66"/>
      <c r="C4" s="67" t="s">
        <v>1</v>
      </c>
      <c r="D4" s="80"/>
      <c r="E4" s="65"/>
      <c r="F4" s="65"/>
      <c r="G4" s="68"/>
      <c r="H4" s="65"/>
      <c r="I4" s="65"/>
      <c r="J4" s="65"/>
      <c r="K4" s="65"/>
      <c r="L4" s="65"/>
    </row>
    <row r="5" spans="1:12" ht="12">
      <c r="A5" s="65"/>
      <c r="B5" s="66"/>
      <c r="C5" s="288" t="s">
        <v>190</v>
      </c>
      <c r="D5" s="288"/>
      <c r="E5" s="288"/>
      <c r="F5" s="288"/>
      <c r="G5" s="68"/>
      <c r="H5" s="65"/>
      <c r="I5" s="65"/>
      <c r="J5" s="65"/>
      <c r="K5" s="65"/>
      <c r="L5" s="65"/>
    </row>
    <row r="6" spans="1:12" ht="12">
      <c r="A6" s="65"/>
      <c r="B6" s="66"/>
      <c r="C6" s="65"/>
      <c r="D6" s="65"/>
      <c r="E6" s="65"/>
      <c r="F6" s="65"/>
      <c r="G6" s="68"/>
      <c r="H6" s="65"/>
      <c r="I6" s="65"/>
      <c r="J6" s="65"/>
      <c r="K6" s="65"/>
      <c r="L6" s="65"/>
    </row>
    <row r="7" spans="1:12" s="12" customFormat="1" ht="14.25" customHeight="1">
      <c r="A7" s="284" t="s">
        <v>6</v>
      </c>
      <c r="B7" s="284" t="s">
        <v>7</v>
      </c>
      <c r="C7" s="286" t="s">
        <v>8</v>
      </c>
      <c r="D7" s="286" t="s">
        <v>216</v>
      </c>
      <c r="E7" s="69" t="s">
        <v>4</v>
      </c>
      <c r="F7" s="284" t="s">
        <v>11</v>
      </c>
      <c r="G7" s="276" t="s">
        <v>5</v>
      </c>
      <c r="H7" s="277"/>
      <c r="I7" s="277"/>
      <c r="J7" s="277"/>
      <c r="K7" s="277"/>
      <c r="L7" s="277"/>
    </row>
    <row r="8" spans="1:12" s="12" customFormat="1" ht="14.25" customHeight="1">
      <c r="A8" s="285"/>
      <c r="B8" s="285"/>
      <c r="C8" s="287"/>
      <c r="D8" s="287"/>
      <c r="E8" s="69" t="s">
        <v>10</v>
      </c>
      <c r="F8" s="285"/>
      <c r="G8" s="20" t="s">
        <v>12</v>
      </c>
      <c r="H8" s="19" t="s">
        <v>13</v>
      </c>
      <c r="I8" s="19" t="s">
        <v>14</v>
      </c>
      <c r="J8" s="19" t="s">
        <v>15</v>
      </c>
      <c r="K8" s="19" t="s">
        <v>61</v>
      </c>
      <c r="L8" s="19" t="s">
        <v>17</v>
      </c>
    </row>
    <row r="9" spans="1:12" s="12" customFormat="1" ht="40.5" customHeight="1">
      <c r="A9" s="62">
        <v>1</v>
      </c>
      <c r="B9" s="36" t="s">
        <v>62</v>
      </c>
      <c r="C9" s="82">
        <v>3</v>
      </c>
      <c r="D9" s="83">
        <v>2</v>
      </c>
      <c r="E9" s="84" t="s">
        <v>20</v>
      </c>
      <c r="F9" s="70" t="s">
        <v>24</v>
      </c>
      <c r="G9" s="86">
        <f>SUM(H9:L9)</f>
        <v>30</v>
      </c>
      <c r="H9" s="62">
        <v>10</v>
      </c>
      <c r="I9" s="62">
        <v>20</v>
      </c>
      <c r="J9" s="62"/>
      <c r="K9" s="62"/>
      <c r="L9" s="62"/>
    </row>
    <row r="10" spans="1:12" ht="40.5" customHeight="1">
      <c r="A10" s="28">
        <v>2</v>
      </c>
      <c r="B10" s="87" t="s">
        <v>63</v>
      </c>
      <c r="C10" s="88">
        <v>5</v>
      </c>
      <c r="D10" s="89">
        <v>1</v>
      </c>
      <c r="E10" s="84" t="s">
        <v>20</v>
      </c>
      <c r="F10" s="70" t="s">
        <v>24</v>
      </c>
      <c r="G10" s="86">
        <f aca="true" t="shared" si="0" ref="G10:G29">SUM(H10:L10)</f>
        <v>70</v>
      </c>
      <c r="H10" s="60">
        <v>30</v>
      </c>
      <c r="I10" s="60">
        <v>30</v>
      </c>
      <c r="J10" s="60"/>
      <c r="K10" s="60">
        <v>10</v>
      </c>
      <c r="L10" s="60"/>
    </row>
    <row r="11" spans="1:12" ht="40.5" customHeight="1">
      <c r="A11" s="60">
        <v>3</v>
      </c>
      <c r="B11" s="87" t="s">
        <v>64</v>
      </c>
      <c r="C11" s="88">
        <v>5</v>
      </c>
      <c r="D11" s="89">
        <v>2</v>
      </c>
      <c r="E11" s="84" t="s">
        <v>20</v>
      </c>
      <c r="F11" s="70" t="s">
        <v>24</v>
      </c>
      <c r="G11" s="86">
        <f t="shared" si="0"/>
        <v>70</v>
      </c>
      <c r="H11" s="60">
        <v>40</v>
      </c>
      <c r="I11" s="60">
        <v>20</v>
      </c>
      <c r="J11" s="60"/>
      <c r="K11" s="60">
        <v>10</v>
      </c>
      <c r="L11" s="60"/>
    </row>
    <row r="12" spans="1:12" ht="40.5" customHeight="1">
      <c r="A12" s="28">
        <v>4</v>
      </c>
      <c r="B12" s="87" t="s">
        <v>65</v>
      </c>
      <c r="C12" s="88">
        <v>8</v>
      </c>
      <c r="D12" s="89" t="s">
        <v>23</v>
      </c>
      <c r="E12" s="84" t="s">
        <v>20</v>
      </c>
      <c r="F12" s="104" t="s">
        <v>21</v>
      </c>
      <c r="G12" s="86">
        <f t="shared" si="0"/>
        <v>100</v>
      </c>
      <c r="H12" s="60">
        <v>46</v>
      </c>
      <c r="I12" s="60">
        <v>44</v>
      </c>
      <c r="J12" s="60"/>
      <c r="K12" s="60">
        <v>10</v>
      </c>
      <c r="L12" s="60"/>
    </row>
    <row r="13" spans="1:12" ht="40.5" customHeight="1">
      <c r="A13" s="28">
        <v>5</v>
      </c>
      <c r="B13" s="87" t="s">
        <v>66</v>
      </c>
      <c r="C13" s="289">
        <v>3</v>
      </c>
      <c r="D13" s="89">
        <v>2</v>
      </c>
      <c r="E13" s="291" t="s">
        <v>20</v>
      </c>
      <c r="F13" s="70" t="s">
        <v>24</v>
      </c>
      <c r="G13" s="86">
        <f t="shared" si="0"/>
        <v>28</v>
      </c>
      <c r="H13" s="60">
        <v>16</v>
      </c>
      <c r="I13" s="60">
        <v>6</v>
      </c>
      <c r="J13" s="60"/>
      <c r="K13" s="60">
        <v>6</v>
      </c>
      <c r="L13" s="60"/>
    </row>
    <row r="14" spans="1:12" ht="40.5" customHeight="1">
      <c r="A14" s="28">
        <v>6</v>
      </c>
      <c r="B14" s="87" t="s">
        <v>66</v>
      </c>
      <c r="C14" s="290"/>
      <c r="D14" s="89">
        <v>2</v>
      </c>
      <c r="E14" s="292"/>
      <c r="F14" s="104" t="s">
        <v>21</v>
      </c>
      <c r="G14" s="86">
        <f t="shared" si="0"/>
        <v>16</v>
      </c>
      <c r="H14" s="60">
        <v>8</v>
      </c>
      <c r="I14" s="60">
        <v>8</v>
      </c>
      <c r="J14" s="60"/>
      <c r="K14" s="60"/>
      <c r="L14" s="60"/>
    </row>
    <row r="15" spans="1:12" ht="40.5" customHeight="1">
      <c r="A15" s="28">
        <v>7</v>
      </c>
      <c r="B15" s="87" t="s">
        <v>67</v>
      </c>
      <c r="C15" s="88">
        <v>5</v>
      </c>
      <c r="D15" s="89">
        <v>1</v>
      </c>
      <c r="E15" s="84" t="s">
        <v>20</v>
      </c>
      <c r="F15" s="70" t="s">
        <v>24</v>
      </c>
      <c r="G15" s="86">
        <f t="shared" si="0"/>
        <v>60</v>
      </c>
      <c r="H15" s="60">
        <v>20</v>
      </c>
      <c r="I15" s="60">
        <v>30</v>
      </c>
      <c r="J15" s="60"/>
      <c r="K15" s="60">
        <v>10</v>
      </c>
      <c r="L15" s="60"/>
    </row>
    <row r="16" spans="1:12" ht="40.5" customHeight="1">
      <c r="A16" s="28">
        <v>8</v>
      </c>
      <c r="B16" s="87" t="s">
        <v>68</v>
      </c>
      <c r="C16" s="88">
        <v>5</v>
      </c>
      <c r="D16" s="89">
        <v>1</v>
      </c>
      <c r="E16" s="84" t="s">
        <v>20</v>
      </c>
      <c r="F16" s="70" t="s">
        <v>24</v>
      </c>
      <c r="G16" s="86">
        <f t="shared" si="0"/>
        <v>70</v>
      </c>
      <c r="H16" s="60">
        <v>40</v>
      </c>
      <c r="I16" s="60">
        <v>20</v>
      </c>
      <c r="J16" s="60"/>
      <c r="K16" s="60">
        <v>10</v>
      </c>
      <c r="L16" s="60"/>
    </row>
    <row r="17" spans="1:12" ht="40.5" customHeight="1">
      <c r="A17" s="28">
        <v>9</v>
      </c>
      <c r="B17" s="87" t="s">
        <v>69</v>
      </c>
      <c r="C17" s="90">
        <v>5</v>
      </c>
      <c r="D17" s="89">
        <v>2</v>
      </c>
      <c r="E17" s="84" t="s">
        <v>20</v>
      </c>
      <c r="F17" s="70" t="s">
        <v>24</v>
      </c>
      <c r="G17" s="86">
        <f t="shared" si="0"/>
        <v>55</v>
      </c>
      <c r="H17" s="60">
        <v>20</v>
      </c>
      <c r="I17" s="60">
        <v>20</v>
      </c>
      <c r="J17" s="60"/>
      <c r="K17" s="60">
        <v>15</v>
      </c>
      <c r="L17" s="60"/>
    </row>
    <row r="18" spans="1:12" ht="40.5" customHeight="1">
      <c r="A18" s="28">
        <v>10</v>
      </c>
      <c r="B18" s="87" t="s">
        <v>70</v>
      </c>
      <c r="C18" s="88">
        <v>3</v>
      </c>
      <c r="D18" s="89">
        <v>1</v>
      </c>
      <c r="E18" s="84" t="s">
        <v>20</v>
      </c>
      <c r="F18" s="70" t="s">
        <v>24</v>
      </c>
      <c r="G18" s="86">
        <f t="shared" si="0"/>
        <v>30</v>
      </c>
      <c r="H18" s="60">
        <v>20</v>
      </c>
      <c r="I18" s="60">
        <v>10</v>
      </c>
      <c r="J18" s="60"/>
      <c r="K18" s="60"/>
      <c r="L18" s="60"/>
    </row>
    <row r="19" spans="1:12" ht="40.5" customHeight="1">
      <c r="A19" s="28">
        <v>12</v>
      </c>
      <c r="B19" s="87" t="s">
        <v>71</v>
      </c>
      <c r="C19" s="88">
        <v>1</v>
      </c>
      <c r="D19" s="89">
        <v>2</v>
      </c>
      <c r="E19" s="89" t="s">
        <v>30</v>
      </c>
      <c r="F19" s="61" t="s">
        <v>90</v>
      </c>
      <c r="G19" s="86">
        <f t="shared" si="0"/>
        <v>45</v>
      </c>
      <c r="H19" s="7">
        <v>20</v>
      </c>
      <c r="I19" s="7">
        <v>10</v>
      </c>
      <c r="J19" s="7">
        <v>10</v>
      </c>
      <c r="K19" s="7">
        <v>5</v>
      </c>
      <c r="L19" s="60"/>
    </row>
    <row r="20" spans="1:12" ht="40.5" customHeight="1">
      <c r="A20" s="28">
        <v>13</v>
      </c>
      <c r="B20" s="87" t="s">
        <v>72</v>
      </c>
      <c r="C20" s="88">
        <v>2</v>
      </c>
      <c r="D20" s="89" t="s">
        <v>23</v>
      </c>
      <c r="E20" s="89" t="s">
        <v>30</v>
      </c>
      <c r="F20" s="94" t="s">
        <v>59</v>
      </c>
      <c r="G20" s="86">
        <f t="shared" si="0"/>
        <v>60</v>
      </c>
      <c r="H20" s="60"/>
      <c r="I20" s="60"/>
      <c r="J20" s="60">
        <v>60</v>
      </c>
      <c r="K20" s="60"/>
      <c r="L20" s="60"/>
    </row>
    <row r="21" spans="1:12" ht="40.5" customHeight="1">
      <c r="A21" s="28">
        <v>14</v>
      </c>
      <c r="B21" s="87" t="s">
        <v>73</v>
      </c>
      <c r="C21" s="88">
        <v>1</v>
      </c>
      <c r="D21" s="89">
        <v>1</v>
      </c>
      <c r="E21" s="89" t="s">
        <v>30</v>
      </c>
      <c r="F21" s="104" t="s">
        <v>21</v>
      </c>
      <c r="G21" s="86">
        <f t="shared" si="0"/>
        <v>38</v>
      </c>
      <c r="H21" s="60">
        <v>14</v>
      </c>
      <c r="I21" s="60">
        <v>14</v>
      </c>
      <c r="J21" s="60"/>
      <c r="K21" s="60">
        <v>10</v>
      </c>
      <c r="L21" s="60"/>
    </row>
    <row r="22" spans="1:12" ht="40.5" customHeight="1">
      <c r="A22" s="28">
        <v>15</v>
      </c>
      <c r="B22" s="87" t="s">
        <v>74</v>
      </c>
      <c r="C22" s="88">
        <v>1</v>
      </c>
      <c r="D22" s="89">
        <v>2</v>
      </c>
      <c r="E22" s="89" t="s">
        <v>30</v>
      </c>
      <c r="F22" s="70" t="s">
        <v>24</v>
      </c>
      <c r="G22" s="86">
        <f t="shared" si="0"/>
        <v>34</v>
      </c>
      <c r="H22" s="60">
        <v>20</v>
      </c>
      <c r="I22" s="60">
        <v>10</v>
      </c>
      <c r="J22" s="60"/>
      <c r="K22" s="60">
        <v>4</v>
      </c>
      <c r="L22" s="60"/>
    </row>
    <row r="23" spans="1:12" ht="40.5" customHeight="1">
      <c r="A23" s="28">
        <v>16</v>
      </c>
      <c r="B23" s="87" t="s">
        <v>75</v>
      </c>
      <c r="C23" s="88">
        <v>1</v>
      </c>
      <c r="D23" s="89">
        <v>2</v>
      </c>
      <c r="E23" s="89" t="s">
        <v>30</v>
      </c>
      <c r="F23" s="70" t="s">
        <v>24</v>
      </c>
      <c r="G23" s="86">
        <f>SUM(H23:L23)</f>
        <v>14</v>
      </c>
      <c r="H23" s="60">
        <v>14</v>
      </c>
      <c r="I23" s="60"/>
      <c r="J23" s="60"/>
      <c r="K23" s="60"/>
      <c r="L23" s="60"/>
    </row>
    <row r="24" spans="1:12" ht="40.5" customHeight="1">
      <c r="A24" s="28">
        <v>17</v>
      </c>
      <c r="B24" s="87" t="s">
        <v>76</v>
      </c>
      <c r="C24" s="88">
        <v>1</v>
      </c>
      <c r="D24" s="89">
        <v>2</v>
      </c>
      <c r="E24" s="89" t="s">
        <v>30</v>
      </c>
      <c r="F24" s="70" t="s">
        <v>24</v>
      </c>
      <c r="G24" s="86">
        <f t="shared" si="0"/>
        <v>14</v>
      </c>
      <c r="H24" s="60">
        <v>14</v>
      </c>
      <c r="I24" s="60"/>
      <c r="J24" s="60"/>
      <c r="K24" s="60"/>
      <c r="L24" s="60"/>
    </row>
    <row r="25" spans="1:12" ht="40.5" customHeight="1">
      <c r="A25" s="28">
        <v>18</v>
      </c>
      <c r="B25" s="87" t="s">
        <v>77</v>
      </c>
      <c r="C25" s="88">
        <v>1</v>
      </c>
      <c r="D25" s="89">
        <v>1</v>
      </c>
      <c r="E25" s="89" t="s">
        <v>30</v>
      </c>
      <c r="F25" s="70" t="s">
        <v>24</v>
      </c>
      <c r="G25" s="86">
        <f t="shared" si="0"/>
        <v>30</v>
      </c>
      <c r="H25" s="7">
        <v>30</v>
      </c>
      <c r="I25" s="60"/>
      <c r="J25" s="60"/>
      <c r="K25" s="60"/>
      <c r="L25" s="60"/>
    </row>
    <row r="26" spans="1:12" ht="40.5" customHeight="1">
      <c r="A26" s="28">
        <v>19</v>
      </c>
      <c r="B26" s="87" t="s">
        <v>78</v>
      </c>
      <c r="C26" s="88">
        <v>1</v>
      </c>
      <c r="D26" s="89">
        <v>2</v>
      </c>
      <c r="E26" s="89" t="s">
        <v>30</v>
      </c>
      <c r="F26" s="94" t="s">
        <v>81</v>
      </c>
      <c r="G26" s="86">
        <f t="shared" si="0"/>
        <v>40</v>
      </c>
      <c r="H26" s="60">
        <v>14</v>
      </c>
      <c r="I26" s="7">
        <v>16</v>
      </c>
      <c r="J26" s="7"/>
      <c r="K26" s="7">
        <v>10</v>
      </c>
      <c r="L26" s="60"/>
    </row>
    <row r="27" spans="1:12" ht="40.5" customHeight="1">
      <c r="A27" s="28">
        <v>20</v>
      </c>
      <c r="B27" s="87" t="s">
        <v>50</v>
      </c>
      <c r="C27" s="88">
        <v>5</v>
      </c>
      <c r="D27" s="89">
        <v>2</v>
      </c>
      <c r="E27" s="89" t="s">
        <v>30</v>
      </c>
      <c r="F27" s="94" t="s">
        <v>35</v>
      </c>
      <c r="G27" s="86">
        <f t="shared" si="0"/>
        <v>160</v>
      </c>
      <c r="H27" s="60"/>
      <c r="I27" s="60"/>
      <c r="J27" s="60"/>
      <c r="K27" s="60"/>
      <c r="L27" s="60">
        <v>160</v>
      </c>
    </row>
    <row r="28" spans="1:12" ht="40.5" customHeight="1">
      <c r="A28" s="28">
        <v>21</v>
      </c>
      <c r="B28" s="87" t="s">
        <v>79</v>
      </c>
      <c r="C28" s="88">
        <v>3</v>
      </c>
      <c r="D28" s="89">
        <v>1</v>
      </c>
      <c r="E28" s="89" t="s">
        <v>30</v>
      </c>
      <c r="F28" s="70" t="s">
        <v>24</v>
      </c>
      <c r="G28" s="86">
        <f t="shared" si="0"/>
        <v>60</v>
      </c>
      <c r="H28" s="60">
        <v>30</v>
      </c>
      <c r="I28" s="60">
        <v>20</v>
      </c>
      <c r="J28" s="60"/>
      <c r="K28" s="60">
        <v>10</v>
      </c>
      <c r="L28" s="60"/>
    </row>
    <row r="29" spans="1:12" ht="40.5" customHeight="1">
      <c r="A29" s="28">
        <v>22</v>
      </c>
      <c r="B29" s="87" t="s">
        <v>80</v>
      </c>
      <c r="C29" s="88">
        <v>1</v>
      </c>
      <c r="D29" s="89">
        <v>2</v>
      </c>
      <c r="E29" s="89" t="s">
        <v>30</v>
      </c>
      <c r="F29" s="94" t="s">
        <v>57</v>
      </c>
      <c r="G29" s="86">
        <f t="shared" si="0"/>
        <v>30</v>
      </c>
      <c r="H29" s="8"/>
      <c r="I29" s="60"/>
      <c r="J29" s="60">
        <v>30</v>
      </c>
      <c r="K29" s="60"/>
      <c r="L29" s="60"/>
    </row>
    <row r="30" spans="1:12" ht="12">
      <c r="A30" s="73"/>
      <c r="B30" s="74" t="s">
        <v>36</v>
      </c>
      <c r="C30" s="97">
        <f>SUM(C9:C29)</f>
        <v>60</v>
      </c>
      <c r="D30" s="278"/>
      <c r="E30" s="278"/>
      <c r="F30" s="278"/>
      <c r="G30" s="99">
        <f>SUM(G9:G29)</f>
        <v>1054</v>
      </c>
      <c r="H30" s="99">
        <f>SUM(H9:H28)</f>
        <v>406</v>
      </c>
      <c r="I30" s="99">
        <f>SUM(I9:I29)</f>
        <v>278</v>
      </c>
      <c r="J30" s="99">
        <f>SUM(J9:J29)</f>
        <v>100</v>
      </c>
      <c r="K30" s="99">
        <f>SUM(K9:K29)</f>
        <v>110</v>
      </c>
      <c r="L30" s="100">
        <f>SUM(L9:L29)</f>
        <v>160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B7:B8"/>
    <mergeCell ref="A7:A8"/>
    <mergeCell ref="C7:C8"/>
    <mergeCell ref="D7:D8"/>
    <mergeCell ref="G7:L7"/>
    <mergeCell ref="C13:C14"/>
    <mergeCell ref="E13:E14"/>
    <mergeCell ref="D30:F30"/>
    <mergeCell ref="C5:F5"/>
    <mergeCell ref="F7:F8"/>
  </mergeCells>
  <printOptions/>
  <pageMargins left="0.7" right="0.7" top="0.75" bottom="0.75" header="0.3" footer="0.3"/>
  <pageSetup horizontalDpi="600" verticalDpi="600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L33"/>
  <sheetViews>
    <sheetView view="pageBreakPreview" zoomScaleSheetLayoutView="100" zoomScalePageLayoutView="0" workbookViewId="0" topLeftCell="A25">
      <selection activeCell="R11" sqref="R11"/>
    </sheetView>
  </sheetViews>
  <sheetFormatPr defaultColWidth="8.796875" defaultRowHeight="14.25"/>
  <cols>
    <col min="1" max="1" width="4.8984375" style="40" customWidth="1"/>
    <col min="2" max="2" width="22.09765625" style="50" customWidth="1"/>
    <col min="3" max="5" width="5.8984375" style="40" customWidth="1"/>
    <col min="6" max="6" width="40.8984375" style="40" customWidth="1"/>
    <col min="7" max="7" width="6.59765625" style="41" customWidth="1"/>
    <col min="8" max="13" width="4.69921875" style="40" customWidth="1"/>
    <col min="14" max="16384" width="9" style="40" customWidth="1"/>
  </cols>
  <sheetData>
    <row r="3" spans="1:12" ht="15">
      <c r="A3" s="42"/>
      <c r="B3" s="51"/>
      <c r="C3" s="52" t="s">
        <v>0</v>
      </c>
      <c r="D3" s="42"/>
      <c r="E3" s="42"/>
      <c r="F3" s="42"/>
      <c r="G3" s="43"/>
      <c r="H3" s="42"/>
      <c r="I3" s="42"/>
      <c r="J3" s="42"/>
      <c r="K3" s="42"/>
      <c r="L3" s="42"/>
    </row>
    <row r="4" spans="1:12" ht="15">
      <c r="A4" s="42"/>
      <c r="B4" s="51"/>
      <c r="C4" s="52" t="s">
        <v>1</v>
      </c>
      <c r="D4" s="42"/>
      <c r="E4" s="42"/>
      <c r="F4" s="42"/>
      <c r="G4" s="43"/>
      <c r="H4" s="42"/>
      <c r="I4" s="42"/>
      <c r="J4" s="42"/>
      <c r="K4" s="42"/>
      <c r="L4" s="42"/>
    </row>
    <row r="5" spans="1:12" ht="15">
      <c r="A5" s="42"/>
      <c r="B5" s="51"/>
      <c r="C5" s="299" t="s">
        <v>191</v>
      </c>
      <c r="D5" s="299"/>
      <c r="E5" s="299"/>
      <c r="F5" s="299"/>
      <c r="G5" s="43"/>
      <c r="H5" s="42"/>
      <c r="I5" s="42"/>
      <c r="J5" s="42"/>
      <c r="K5" s="42"/>
      <c r="L5" s="42"/>
    </row>
    <row r="6" spans="1:12" ht="15">
      <c r="A6" s="42"/>
      <c r="B6" s="51"/>
      <c r="C6" s="42"/>
      <c r="D6" s="42"/>
      <c r="E6" s="42"/>
      <c r="F6" s="42"/>
      <c r="G6" s="43"/>
      <c r="H6" s="42"/>
      <c r="I6" s="42"/>
      <c r="J6" s="42"/>
      <c r="K6" s="42"/>
      <c r="L6" s="42"/>
    </row>
    <row r="7" spans="1:12" s="41" customFormat="1" ht="15">
      <c r="A7" s="300" t="s">
        <v>6</v>
      </c>
      <c r="B7" s="300" t="s">
        <v>7</v>
      </c>
      <c r="C7" s="302" t="s">
        <v>8</v>
      </c>
      <c r="D7" s="304" t="s">
        <v>216</v>
      </c>
      <c r="E7" s="45" t="s">
        <v>4</v>
      </c>
      <c r="F7" s="284" t="s">
        <v>11</v>
      </c>
      <c r="G7" s="293" t="s">
        <v>5</v>
      </c>
      <c r="H7" s="294"/>
      <c r="I7" s="294"/>
      <c r="J7" s="294"/>
      <c r="K7" s="294"/>
      <c r="L7" s="294"/>
    </row>
    <row r="8" spans="1:12" s="41" customFormat="1" ht="14.25" customHeight="1">
      <c r="A8" s="301"/>
      <c r="B8" s="301"/>
      <c r="C8" s="303"/>
      <c r="D8" s="305"/>
      <c r="E8" s="45" t="s">
        <v>10</v>
      </c>
      <c r="F8" s="285"/>
      <c r="G8" s="44" t="s">
        <v>12</v>
      </c>
      <c r="H8" s="39" t="s">
        <v>13</v>
      </c>
      <c r="I8" s="39" t="s">
        <v>14</v>
      </c>
      <c r="J8" s="39" t="s">
        <v>15</v>
      </c>
      <c r="K8" s="39" t="s">
        <v>61</v>
      </c>
      <c r="L8" s="39" t="s">
        <v>17</v>
      </c>
    </row>
    <row r="9" spans="1:12" s="41" customFormat="1" ht="35.25" customHeight="1">
      <c r="A9" s="44">
        <v>1</v>
      </c>
      <c r="B9" s="54" t="s">
        <v>127</v>
      </c>
      <c r="C9" s="4">
        <v>3</v>
      </c>
      <c r="D9" s="5">
        <v>2</v>
      </c>
      <c r="E9" s="3" t="s">
        <v>20</v>
      </c>
      <c r="F9" s="47" t="s">
        <v>24</v>
      </c>
      <c r="G9" s="53">
        <f aca="true" t="shared" si="0" ref="G9:G32">SUM(H9:L9)</f>
        <v>30</v>
      </c>
      <c r="H9" s="6">
        <v>20</v>
      </c>
      <c r="I9" s="6">
        <v>10</v>
      </c>
      <c r="J9" s="6"/>
      <c r="K9" s="6"/>
      <c r="L9" s="6"/>
    </row>
    <row r="10" spans="1:12" s="41" customFormat="1" ht="40.5" customHeight="1">
      <c r="A10" s="26">
        <v>2</v>
      </c>
      <c r="B10" s="54" t="s">
        <v>124</v>
      </c>
      <c r="C10" s="1">
        <v>3</v>
      </c>
      <c r="D10" s="2">
        <v>1</v>
      </c>
      <c r="E10" s="3" t="s">
        <v>20</v>
      </c>
      <c r="F10" s="25" t="s">
        <v>90</v>
      </c>
      <c r="G10" s="53">
        <f t="shared" si="0"/>
        <v>30</v>
      </c>
      <c r="H10" s="46"/>
      <c r="I10" s="46">
        <v>10</v>
      </c>
      <c r="J10" s="46">
        <v>10</v>
      </c>
      <c r="K10" s="46">
        <v>10</v>
      </c>
      <c r="L10" s="46"/>
    </row>
    <row r="11" spans="1:12" s="41" customFormat="1" ht="40.5" customHeight="1">
      <c r="A11" s="26">
        <v>3</v>
      </c>
      <c r="B11" s="54" t="s">
        <v>44</v>
      </c>
      <c r="C11" s="4">
        <v>2</v>
      </c>
      <c r="D11" s="5" t="s">
        <v>23</v>
      </c>
      <c r="E11" s="3" t="s">
        <v>20</v>
      </c>
      <c r="F11" s="49" t="s">
        <v>59</v>
      </c>
      <c r="G11" s="53">
        <f t="shared" si="0"/>
        <v>60</v>
      </c>
      <c r="H11" s="6"/>
      <c r="I11" s="6"/>
      <c r="J11" s="6">
        <v>60</v>
      </c>
      <c r="K11" s="6"/>
      <c r="L11" s="6"/>
    </row>
    <row r="12" spans="1:12" s="41" customFormat="1" ht="40.5" customHeight="1">
      <c r="A12" s="26">
        <v>4</v>
      </c>
      <c r="B12" s="54" t="s">
        <v>129</v>
      </c>
      <c r="C12" s="144">
        <v>4</v>
      </c>
      <c r="D12" s="5">
        <v>1</v>
      </c>
      <c r="E12" s="3" t="s">
        <v>20</v>
      </c>
      <c r="F12" s="6" t="s">
        <v>148</v>
      </c>
      <c r="G12" s="53">
        <f t="shared" si="0"/>
        <v>40</v>
      </c>
      <c r="H12" s="6"/>
      <c r="I12" s="6">
        <v>15</v>
      </c>
      <c r="J12" s="6">
        <v>5</v>
      </c>
      <c r="K12" s="6">
        <v>20</v>
      </c>
      <c r="L12" s="6"/>
    </row>
    <row r="13" spans="1:12" s="41" customFormat="1" ht="40.5" customHeight="1">
      <c r="A13" s="44">
        <v>5</v>
      </c>
      <c r="B13" s="54" t="s">
        <v>128</v>
      </c>
      <c r="C13" s="4">
        <v>3</v>
      </c>
      <c r="D13" s="5">
        <v>1</v>
      </c>
      <c r="E13" s="3" t="s">
        <v>20</v>
      </c>
      <c r="F13" s="47" t="s">
        <v>24</v>
      </c>
      <c r="G13" s="53">
        <f t="shared" si="0"/>
        <v>32</v>
      </c>
      <c r="H13" s="6">
        <v>20</v>
      </c>
      <c r="I13" s="6">
        <v>12</v>
      </c>
      <c r="J13" s="6"/>
      <c r="K13" s="6"/>
      <c r="L13" s="6"/>
    </row>
    <row r="14" spans="1:12" s="41" customFormat="1" ht="40.5" customHeight="1">
      <c r="A14" s="26">
        <v>6</v>
      </c>
      <c r="B14" s="54" t="s">
        <v>126</v>
      </c>
      <c r="C14" s="4">
        <v>4</v>
      </c>
      <c r="D14" s="5">
        <v>1</v>
      </c>
      <c r="E14" s="3" t="s">
        <v>20</v>
      </c>
      <c r="F14" s="47" t="s">
        <v>24</v>
      </c>
      <c r="G14" s="53">
        <f t="shared" si="0"/>
        <v>40</v>
      </c>
      <c r="H14" s="6">
        <v>20</v>
      </c>
      <c r="I14" s="6">
        <v>10</v>
      </c>
      <c r="J14" s="6"/>
      <c r="K14" s="6">
        <v>10</v>
      </c>
      <c r="L14" s="6"/>
    </row>
    <row r="15" spans="1:12" ht="40.5" customHeight="1">
      <c r="A15" s="26">
        <v>7</v>
      </c>
      <c r="B15" s="54" t="s">
        <v>125</v>
      </c>
      <c r="C15" s="4">
        <v>5</v>
      </c>
      <c r="D15" s="5">
        <v>2</v>
      </c>
      <c r="E15" s="3" t="s">
        <v>20</v>
      </c>
      <c r="F15" s="47" t="s">
        <v>24</v>
      </c>
      <c r="G15" s="53">
        <f t="shared" si="0"/>
        <v>50</v>
      </c>
      <c r="H15" s="6">
        <v>20</v>
      </c>
      <c r="I15" s="6">
        <v>10</v>
      </c>
      <c r="J15" s="6"/>
      <c r="K15" s="6">
        <v>20</v>
      </c>
      <c r="L15" s="6"/>
    </row>
    <row r="16" spans="1:12" ht="40.5" customHeight="1">
      <c r="A16" s="26">
        <v>8</v>
      </c>
      <c r="B16" s="54" t="s">
        <v>136</v>
      </c>
      <c r="C16" s="4">
        <v>2</v>
      </c>
      <c r="D16" s="5">
        <v>2</v>
      </c>
      <c r="E16" s="2" t="s">
        <v>30</v>
      </c>
      <c r="F16" s="48" t="s">
        <v>21</v>
      </c>
      <c r="G16" s="53">
        <f t="shared" si="0"/>
        <v>35</v>
      </c>
      <c r="H16" s="6">
        <v>24</v>
      </c>
      <c r="I16" s="6">
        <v>6</v>
      </c>
      <c r="J16" s="6"/>
      <c r="K16" s="6">
        <v>5</v>
      </c>
      <c r="L16" s="6"/>
    </row>
    <row r="17" spans="1:12" ht="40.5" customHeight="1">
      <c r="A17" s="44">
        <v>9</v>
      </c>
      <c r="B17" s="54" t="s">
        <v>137</v>
      </c>
      <c r="C17" s="4">
        <v>2</v>
      </c>
      <c r="D17" s="5">
        <v>1</v>
      </c>
      <c r="E17" s="2" t="s">
        <v>30</v>
      </c>
      <c r="F17" s="22" t="s">
        <v>81</v>
      </c>
      <c r="G17" s="53">
        <f t="shared" si="0"/>
        <v>30</v>
      </c>
      <c r="H17" s="6">
        <v>20</v>
      </c>
      <c r="I17" s="6">
        <v>10</v>
      </c>
      <c r="J17" s="6"/>
      <c r="K17" s="6"/>
      <c r="L17" s="6"/>
    </row>
    <row r="18" spans="1:12" ht="40.5" customHeight="1">
      <c r="A18" s="26">
        <v>10</v>
      </c>
      <c r="B18" s="54" t="s">
        <v>130</v>
      </c>
      <c r="C18" s="4">
        <v>1</v>
      </c>
      <c r="D18" s="5">
        <v>1</v>
      </c>
      <c r="E18" s="2" t="s">
        <v>30</v>
      </c>
      <c r="F18" s="48" t="s">
        <v>21</v>
      </c>
      <c r="G18" s="53">
        <f t="shared" si="0"/>
        <v>15</v>
      </c>
      <c r="H18" s="6">
        <v>10</v>
      </c>
      <c r="I18" s="6"/>
      <c r="J18" s="6"/>
      <c r="K18" s="6">
        <v>5</v>
      </c>
      <c r="L18" s="6"/>
    </row>
    <row r="19" spans="1:12" ht="40.5" customHeight="1">
      <c r="A19" s="44">
        <v>11</v>
      </c>
      <c r="B19" s="54" t="s">
        <v>146</v>
      </c>
      <c r="C19" s="4">
        <v>4</v>
      </c>
      <c r="D19" s="5">
        <v>2</v>
      </c>
      <c r="E19" s="2" t="s">
        <v>30</v>
      </c>
      <c r="F19" s="6" t="s">
        <v>241</v>
      </c>
      <c r="G19" s="53">
        <f>SUM(H19:L19)</f>
        <v>50</v>
      </c>
      <c r="H19" s="6">
        <v>10</v>
      </c>
      <c r="I19" s="6"/>
      <c r="J19" s="6">
        <v>30</v>
      </c>
      <c r="K19" s="6">
        <v>10</v>
      </c>
      <c r="L19" s="6"/>
    </row>
    <row r="20" spans="1:12" ht="40.5" customHeight="1">
      <c r="A20" s="26">
        <v>12</v>
      </c>
      <c r="B20" s="54" t="s">
        <v>131</v>
      </c>
      <c r="C20" s="4">
        <v>1</v>
      </c>
      <c r="D20" s="5">
        <v>2</v>
      </c>
      <c r="E20" s="2" t="s">
        <v>30</v>
      </c>
      <c r="F20" s="47" t="s">
        <v>24</v>
      </c>
      <c r="G20" s="53">
        <f t="shared" si="0"/>
        <v>8</v>
      </c>
      <c r="H20" s="6">
        <v>8</v>
      </c>
      <c r="I20" s="6"/>
      <c r="J20" s="6"/>
      <c r="K20" s="6"/>
      <c r="L20" s="6"/>
    </row>
    <row r="21" spans="1:12" ht="40.5" customHeight="1">
      <c r="A21" s="44">
        <v>13</v>
      </c>
      <c r="B21" s="54" t="s">
        <v>134</v>
      </c>
      <c r="C21" s="4">
        <v>2</v>
      </c>
      <c r="D21" s="5">
        <v>1</v>
      </c>
      <c r="E21" s="2" t="s">
        <v>30</v>
      </c>
      <c r="F21" s="47" t="s">
        <v>24</v>
      </c>
      <c r="G21" s="53">
        <f t="shared" si="0"/>
        <v>30</v>
      </c>
      <c r="H21" s="6">
        <v>20</v>
      </c>
      <c r="I21" s="6">
        <v>10</v>
      </c>
      <c r="J21" s="6"/>
      <c r="K21" s="6"/>
      <c r="L21" s="6"/>
    </row>
    <row r="22" spans="1:12" ht="40.5" customHeight="1">
      <c r="A22" s="26">
        <v>14</v>
      </c>
      <c r="B22" s="54" t="s">
        <v>133</v>
      </c>
      <c r="C22" s="4">
        <v>2</v>
      </c>
      <c r="D22" s="5">
        <v>2</v>
      </c>
      <c r="E22" s="2" t="s">
        <v>30</v>
      </c>
      <c r="F22" s="47" t="s">
        <v>24</v>
      </c>
      <c r="G22" s="53">
        <f t="shared" si="0"/>
        <v>20</v>
      </c>
      <c r="H22" s="6">
        <v>10</v>
      </c>
      <c r="I22" s="6">
        <v>10</v>
      </c>
      <c r="J22" s="6"/>
      <c r="K22" s="6"/>
      <c r="L22" s="6"/>
    </row>
    <row r="23" spans="1:12" ht="40.5" customHeight="1">
      <c r="A23" s="44">
        <v>15</v>
      </c>
      <c r="B23" s="54" t="s">
        <v>138</v>
      </c>
      <c r="C23" s="4">
        <v>2</v>
      </c>
      <c r="D23" s="5">
        <v>2</v>
      </c>
      <c r="E23" s="2" t="s">
        <v>30</v>
      </c>
      <c r="F23" s="47" t="s">
        <v>24</v>
      </c>
      <c r="G23" s="53">
        <f t="shared" si="0"/>
        <v>30</v>
      </c>
      <c r="H23" s="6">
        <v>20</v>
      </c>
      <c r="I23" s="6">
        <v>10</v>
      </c>
      <c r="J23" s="6"/>
      <c r="K23" s="6"/>
      <c r="L23" s="6"/>
    </row>
    <row r="24" spans="1:12" ht="40.5" customHeight="1">
      <c r="A24" s="26">
        <v>16</v>
      </c>
      <c r="B24" s="54" t="s">
        <v>140</v>
      </c>
      <c r="C24" s="4">
        <v>1</v>
      </c>
      <c r="D24" s="5">
        <v>1</v>
      </c>
      <c r="E24" s="2" t="s">
        <v>30</v>
      </c>
      <c r="F24" s="49" t="s">
        <v>145</v>
      </c>
      <c r="G24" s="53">
        <f t="shared" si="0"/>
        <v>14</v>
      </c>
      <c r="H24" s="6"/>
      <c r="I24" s="6">
        <v>14</v>
      </c>
      <c r="J24" s="6"/>
      <c r="K24" s="6"/>
      <c r="L24" s="6"/>
    </row>
    <row r="25" spans="1:12" ht="40.5" customHeight="1">
      <c r="A25" s="44">
        <v>17</v>
      </c>
      <c r="B25" s="54" t="s">
        <v>82</v>
      </c>
      <c r="C25" s="4">
        <v>10</v>
      </c>
      <c r="D25" s="5">
        <v>2</v>
      </c>
      <c r="E25" s="2" t="s">
        <v>30</v>
      </c>
      <c r="F25" s="49" t="s">
        <v>35</v>
      </c>
      <c r="G25" s="53">
        <f t="shared" si="0"/>
        <v>0</v>
      </c>
      <c r="H25" s="6"/>
      <c r="I25" s="6"/>
      <c r="J25" s="6"/>
      <c r="K25" s="6"/>
      <c r="L25" s="6"/>
    </row>
    <row r="26" spans="1:12" ht="40.5" customHeight="1">
      <c r="A26" s="26">
        <v>18</v>
      </c>
      <c r="B26" s="54" t="s">
        <v>135</v>
      </c>
      <c r="C26" s="4">
        <v>2</v>
      </c>
      <c r="D26" s="5">
        <v>1</v>
      </c>
      <c r="E26" s="2" t="s">
        <v>30</v>
      </c>
      <c r="F26" s="47" t="s">
        <v>24</v>
      </c>
      <c r="G26" s="53">
        <f t="shared" si="0"/>
        <v>30</v>
      </c>
      <c r="H26" s="6">
        <v>20</v>
      </c>
      <c r="I26" s="6">
        <v>10</v>
      </c>
      <c r="J26" s="6"/>
      <c r="K26" s="6"/>
      <c r="L26" s="6"/>
    </row>
    <row r="27" spans="1:12" ht="40.5" customHeight="1">
      <c r="A27" s="44">
        <v>19</v>
      </c>
      <c r="B27" s="54" t="s">
        <v>141</v>
      </c>
      <c r="C27" s="4">
        <v>1</v>
      </c>
      <c r="D27" s="5">
        <v>1</v>
      </c>
      <c r="E27" s="2" t="s">
        <v>30</v>
      </c>
      <c r="F27" s="49" t="s">
        <v>144</v>
      </c>
      <c r="G27" s="53">
        <f t="shared" si="0"/>
        <v>10</v>
      </c>
      <c r="H27" s="6">
        <v>10</v>
      </c>
      <c r="I27" s="6"/>
      <c r="J27" s="6"/>
      <c r="K27" s="6"/>
      <c r="L27" s="6"/>
    </row>
    <row r="28" spans="1:12" ht="40.5" customHeight="1">
      <c r="A28" s="26">
        <v>20</v>
      </c>
      <c r="B28" s="54" t="s">
        <v>142</v>
      </c>
      <c r="C28" s="296">
        <v>3</v>
      </c>
      <c r="D28" s="5" t="s">
        <v>23</v>
      </c>
      <c r="E28" s="2" t="s">
        <v>30</v>
      </c>
      <c r="F28" s="47" t="s">
        <v>24</v>
      </c>
      <c r="G28" s="53">
        <f t="shared" si="0"/>
        <v>26</v>
      </c>
      <c r="H28" s="6">
        <v>10</v>
      </c>
      <c r="I28" s="6">
        <v>10</v>
      </c>
      <c r="J28" s="6"/>
      <c r="K28" s="6">
        <v>6</v>
      </c>
      <c r="L28" s="6"/>
    </row>
    <row r="29" spans="1:12" ht="40.5" customHeight="1">
      <c r="A29" s="44">
        <v>21</v>
      </c>
      <c r="B29" s="54" t="s">
        <v>143</v>
      </c>
      <c r="C29" s="297"/>
      <c r="D29" s="5" t="s">
        <v>23</v>
      </c>
      <c r="E29" s="2" t="s">
        <v>30</v>
      </c>
      <c r="F29" s="6" t="s">
        <v>139</v>
      </c>
      <c r="G29" s="53">
        <f t="shared" si="0"/>
        <v>12</v>
      </c>
      <c r="H29" s="6"/>
      <c r="I29" s="6">
        <v>10</v>
      </c>
      <c r="J29" s="6"/>
      <c r="K29" s="6">
        <v>2</v>
      </c>
      <c r="L29" s="6"/>
    </row>
    <row r="30" spans="1:12" ht="40.5" customHeight="1">
      <c r="A30" s="26">
        <v>22</v>
      </c>
      <c r="B30" s="54" t="s">
        <v>143</v>
      </c>
      <c r="C30" s="298"/>
      <c r="D30" s="5" t="s">
        <v>23</v>
      </c>
      <c r="E30" s="2" t="s">
        <v>30</v>
      </c>
      <c r="F30" s="49" t="s">
        <v>145</v>
      </c>
      <c r="G30" s="53">
        <f t="shared" si="0"/>
        <v>12</v>
      </c>
      <c r="H30" s="6"/>
      <c r="I30" s="6">
        <v>10</v>
      </c>
      <c r="J30" s="6"/>
      <c r="K30" s="6">
        <v>2</v>
      </c>
      <c r="L30" s="6"/>
    </row>
    <row r="31" spans="1:12" ht="40.5" customHeight="1">
      <c r="A31" s="44">
        <v>23</v>
      </c>
      <c r="B31" s="54" t="s">
        <v>80</v>
      </c>
      <c r="C31" s="4">
        <v>1</v>
      </c>
      <c r="D31" s="5">
        <v>2</v>
      </c>
      <c r="E31" s="2" t="s">
        <v>30</v>
      </c>
      <c r="F31" s="49" t="s">
        <v>57</v>
      </c>
      <c r="G31" s="53">
        <f t="shared" si="0"/>
        <v>30</v>
      </c>
      <c r="H31" s="6"/>
      <c r="I31" s="6"/>
      <c r="J31" s="6">
        <v>30</v>
      </c>
      <c r="K31" s="6"/>
      <c r="L31" s="6"/>
    </row>
    <row r="32" spans="1:12" ht="40.5" customHeight="1">
      <c r="A32" s="26">
        <v>24</v>
      </c>
      <c r="B32" s="54" t="s">
        <v>132</v>
      </c>
      <c r="C32" s="4">
        <v>2</v>
      </c>
      <c r="D32" s="5">
        <v>1</v>
      </c>
      <c r="E32" s="2" t="s">
        <v>30</v>
      </c>
      <c r="F32" s="48" t="s">
        <v>21</v>
      </c>
      <c r="G32" s="53">
        <f t="shared" si="0"/>
        <v>41</v>
      </c>
      <c r="H32" s="6">
        <v>10</v>
      </c>
      <c r="I32" s="6">
        <v>21</v>
      </c>
      <c r="J32" s="6"/>
      <c r="K32" s="6">
        <v>10</v>
      </c>
      <c r="L32" s="6"/>
    </row>
    <row r="33" spans="1:12" ht="15">
      <c r="A33" s="106"/>
      <c r="B33" s="110" t="s">
        <v>36</v>
      </c>
      <c r="C33" s="107">
        <f>SUM(C9:C32)</f>
        <v>60</v>
      </c>
      <c r="D33" s="295"/>
      <c r="E33" s="295"/>
      <c r="F33" s="295"/>
      <c r="G33" s="108">
        <f>SUM(G9:G32)</f>
        <v>675</v>
      </c>
      <c r="H33" s="108">
        <f>SUM(H9:H32)</f>
        <v>252</v>
      </c>
      <c r="I33" s="108">
        <f>SUM(I9:I32)</f>
        <v>188</v>
      </c>
      <c r="J33" s="108">
        <f>SUM(J10:J32)</f>
        <v>135</v>
      </c>
      <c r="K33" s="108">
        <f>SUM(K10:K32)</f>
        <v>100</v>
      </c>
      <c r="L33" s="109">
        <f>SUM(L10:L32)</f>
        <v>0</v>
      </c>
    </row>
  </sheetData>
  <sheetProtection/>
  <mergeCells count="9">
    <mergeCell ref="G7:L7"/>
    <mergeCell ref="D33:F33"/>
    <mergeCell ref="C28:C30"/>
    <mergeCell ref="C5:F5"/>
    <mergeCell ref="F7:F8"/>
    <mergeCell ref="A7:A8"/>
    <mergeCell ref="B7:B8"/>
    <mergeCell ref="C7:C8"/>
    <mergeCell ref="D7:D8"/>
  </mergeCells>
  <printOptions/>
  <pageMargins left="0.7" right="0.7" top="0.75" bottom="0.75" header="0.3" footer="0.3"/>
  <pageSetup horizontalDpi="600" verticalDpi="600" orientation="portrait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L68"/>
  <sheetViews>
    <sheetView view="pageBreakPreview" zoomScaleSheetLayoutView="100" zoomScalePageLayoutView="0" workbookViewId="0" topLeftCell="A16">
      <selection activeCell="F28" sqref="F28"/>
    </sheetView>
  </sheetViews>
  <sheetFormatPr defaultColWidth="8.796875" defaultRowHeight="14.25"/>
  <cols>
    <col min="1" max="1" width="4.8984375" style="31" customWidth="1"/>
    <col min="2" max="2" width="22.09765625" style="76" customWidth="1"/>
    <col min="3" max="5" width="5.8984375" style="11" customWidth="1"/>
    <col min="6" max="6" width="40.8984375" style="31" customWidth="1"/>
    <col min="7" max="7" width="6.59765625" style="32" customWidth="1"/>
    <col min="8" max="13" width="4.69921875" style="31" customWidth="1"/>
    <col min="14" max="16" width="9" style="31" customWidth="1"/>
    <col min="17" max="17" width="4.8984375" style="31" customWidth="1"/>
    <col min="18" max="18" width="22.09765625" style="31" customWidth="1"/>
    <col min="19" max="21" width="5.8984375" style="31" customWidth="1"/>
    <col min="22" max="22" width="40.8984375" style="31" customWidth="1"/>
    <col min="23" max="23" width="6.59765625" style="31" customWidth="1"/>
    <col min="24" max="29" width="4.69921875" style="31" customWidth="1"/>
    <col min="30" max="32" width="9" style="31" customWidth="1"/>
    <col min="33" max="33" width="4.8984375" style="31" customWidth="1"/>
    <col min="34" max="34" width="22.09765625" style="31" customWidth="1"/>
    <col min="35" max="37" width="5.8984375" style="31" customWidth="1"/>
    <col min="38" max="38" width="40.8984375" style="31" customWidth="1"/>
    <col min="39" max="39" width="6.59765625" style="31" customWidth="1"/>
    <col min="40" max="45" width="4.69921875" style="31" customWidth="1"/>
    <col min="46" max="48" width="9" style="31" customWidth="1"/>
    <col min="49" max="49" width="4.8984375" style="31" customWidth="1"/>
    <col min="50" max="50" width="22.09765625" style="31" customWidth="1"/>
    <col min="51" max="53" width="5.8984375" style="31" customWidth="1"/>
    <col min="54" max="54" width="40.8984375" style="31" customWidth="1"/>
    <col min="55" max="55" width="6.59765625" style="31" customWidth="1"/>
    <col min="56" max="61" width="4.69921875" style="31" customWidth="1"/>
    <col min="62" max="64" width="9" style="31" customWidth="1"/>
    <col min="65" max="65" width="4.8984375" style="31" customWidth="1"/>
    <col min="66" max="66" width="22.09765625" style="31" customWidth="1"/>
    <col min="67" max="69" width="5.8984375" style="31" customWidth="1"/>
    <col min="70" max="70" width="40.8984375" style="31" customWidth="1"/>
    <col min="71" max="71" width="6.59765625" style="31" customWidth="1"/>
    <col min="72" max="77" width="4.69921875" style="31" customWidth="1"/>
    <col min="78" max="80" width="9" style="31" customWidth="1"/>
    <col min="81" max="81" width="4.8984375" style="31" customWidth="1"/>
    <col min="82" max="82" width="22.09765625" style="31" customWidth="1"/>
    <col min="83" max="85" width="5.8984375" style="31" customWidth="1"/>
    <col min="86" max="86" width="40.8984375" style="31" customWidth="1"/>
    <col min="87" max="87" width="6.59765625" style="31" customWidth="1"/>
    <col min="88" max="93" width="4.69921875" style="31" customWidth="1"/>
    <col min="94" max="96" width="9" style="31" customWidth="1"/>
    <col min="97" max="97" width="4.8984375" style="31" customWidth="1"/>
    <col min="98" max="98" width="22.09765625" style="31" customWidth="1"/>
    <col min="99" max="101" width="5.8984375" style="31" customWidth="1"/>
    <col min="102" max="102" width="40.8984375" style="31" customWidth="1"/>
    <col min="103" max="103" width="6.59765625" style="31" customWidth="1"/>
    <col min="104" max="109" width="4.69921875" style="31" customWidth="1"/>
    <col min="110" max="112" width="9" style="31" customWidth="1"/>
    <col min="113" max="113" width="4.8984375" style="31" customWidth="1"/>
    <col min="114" max="114" width="22.09765625" style="31" customWidth="1"/>
    <col min="115" max="117" width="5.8984375" style="31" customWidth="1"/>
    <col min="118" max="118" width="40.8984375" style="31" customWidth="1"/>
    <col min="119" max="119" width="6.59765625" style="31" customWidth="1"/>
    <col min="120" max="125" width="4.69921875" style="31" customWidth="1"/>
    <col min="126" max="128" width="9" style="31" customWidth="1"/>
    <col min="129" max="129" width="4.8984375" style="31" customWidth="1"/>
    <col min="130" max="130" width="22.09765625" style="31" customWidth="1"/>
    <col min="131" max="133" width="5.8984375" style="31" customWidth="1"/>
    <col min="134" max="134" width="40.8984375" style="31" customWidth="1"/>
    <col min="135" max="135" width="6.59765625" style="31" customWidth="1"/>
    <col min="136" max="141" width="4.69921875" style="31" customWidth="1"/>
    <col min="142" max="144" width="9" style="31" customWidth="1"/>
    <col min="145" max="145" width="4.8984375" style="31" customWidth="1"/>
    <col min="146" max="146" width="22.09765625" style="31" customWidth="1"/>
    <col min="147" max="149" width="5.8984375" style="31" customWidth="1"/>
    <col min="150" max="150" width="40.8984375" style="31" customWidth="1"/>
    <col min="151" max="151" width="6.59765625" style="31" customWidth="1"/>
    <col min="152" max="157" width="4.69921875" style="31" customWidth="1"/>
    <col min="158" max="160" width="9" style="31" customWidth="1"/>
    <col min="161" max="161" width="4.8984375" style="31" customWidth="1"/>
    <col min="162" max="162" width="22.09765625" style="31" customWidth="1"/>
    <col min="163" max="165" width="5.8984375" style="31" customWidth="1"/>
    <col min="166" max="166" width="40.8984375" style="31" customWidth="1"/>
    <col min="167" max="167" width="6.59765625" style="31" customWidth="1"/>
    <col min="168" max="173" width="4.69921875" style="31" customWidth="1"/>
    <col min="174" max="176" width="9" style="31" customWidth="1"/>
    <col min="177" max="177" width="4.8984375" style="31" customWidth="1"/>
    <col min="178" max="178" width="22.09765625" style="31" customWidth="1"/>
    <col min="179" max="181" width="5.8984375" style="31" customWidth="1"/>
    <col min="182" max="182" width="40.8984375" style="31" customWidth="1"/>
    <col min="183" max="183" width="6.59765625" style="31" customWidth="1"/>
    <col min="184" max="189" width="4.69921875" style="31" customWidth="1"/>
    <col min="190" max="192" width="9" style="31" customWidth="1"/>
    <col min="193" max="193" width="4.8984375" style="31" customWidth="1"/>
    <col min="194" max="194" width="22.09765625" style="31" customWidth="1"/>
    <col min="195" max="197" width="5.8984375" style="31" customWidth="1"/>
    <col min="198" max="198" width="40.8984375" style="31" customWidth="1"/>
    <col min="199" max="199" width="6.59765625" style="31" customWidth="1"/>
    <col min="200" max="205" width="4.69921875" style="31" customWidth="1"/>
    <col min="206" max="208" width="9" style="31" customWidth="1"/>
    <col min="209" max="209" width="4.8984375" style="31" customWidth="1"/>
    <col min="210" max="210" width="22.09765625" style="31" customWidth="1"/>
    <col min="211" max="213" width="5.8984375" style="31" customWidth="1"/>
    <col min="214" max="214" width="40.8984375" style="31" customWidth="1"/>
    <col min="215" max="215" width="6.59765625" style="31" customWidth="1"/>
    <col min="216" max="221" width="4.69921875" style="31" customWidth="1"/>
    <col min="222" max="224" width="9" style="31" customWidth="1"/>
    <col min="225" max="225" width="4.8984375" style="31" customWidth="1"/>
    <col min="226" max="226" width="22.09765625" style="31" customWidth="1"/>
    <col min="227" max="229" width="5.8984375" style="31" customWidth="1"/>
    <col min="230" max="230" width="40.8984375" style="31" customWidth="1"/>
    <col min="231" max="231" width="6.59765625" style="31" customWidth="1"/>
    <col min="232" max="237" width="4.69921875" style="31" customWidth="1"/>
    <col min="238" max="240" width="9" style="31" customWidth="1"/>
    <col min="241" max="241" width="4.8984375" style="31" customWidth="1"/>
    <col min="242" max="242" width="22.09765625" style="31" customWidth="1"/>
    <col min="243" max="245" width="5.8984375" style="31" customWidth="1"/>
    <col min="246" max="246" width="40.8984375" style="31" customWidth="1"/>
    <col min="247" max="247" width="6.59765625" style="31" customWidth="1"/>
    <col min="248" max="253" width="4.69921875" style="31" customWidth="1"/>
    <col min="254" max="16384" width="9" style="31" customWidth="1"/>
  </cols>
  <sheetData>
    <row r="3" spans="1:12" ht="12">
      <c r="A3" s="102"/>
      <c r="B3" s="66"/>
      <c r="C3" s="67" t="s">
        <v>0</v>
      </c>
      <c r="D3" s="65"/>
      <c r="E3" s="65"/>
      <c r="F3" s="102"/>
      <c r="G3" s="103"/>
      <c r="H3" s="102"/>
      <c r="I3" s="102"/>
      <c r="J3" s="102"/>
      <c r="K3" s="102"/>
      <c r="L3" s="102"/>
    </row>
    <row r="4" spans="1:12" ht="12">
      <c r="A4" s="102"/>
      <c r="B4" s="66"/>
      <c r="C4" s="67" t="s">
        <v>1</v>
      </c>
      <c r="D4" s="65"/>
      <c r="E4" s="65"/>
      <c r="F4" s="102"/>
      <c r="G4" s="103"/>
      <c r="H4" s="102"/>
      <c r="I4" s="102"/>
      <c r="J4" s="102"/>
      <c r="K4" s="102"/>
      <c r="L4" s="102"/>
    </row>
    <row r="5" spans="1:12" ht="12">
      <c r="A5" s="102"/>
      <c r="B5" s="66"/>
      <c r="C5" s="288" t="s">
        <v>192</v>
      </c>
      <c r="D5" s="288"/>
      <c r="E5" s="288"/>
      <c r="F5" s="288"/>
      <c r="G5" s="103"/>
      <c r="H5" s="102"/>
      <c r="I5" s="102"/>
      <c r="J5" s="66"/>
      <c r="K5" s="102"/>
      <c r="L5" s="102"/>
    </row>
    <row r="6" spans="1:12" ht="12">
      <c r="A6" s="102"/>
      <c r="B6" s="66"/>
      <c r="C6" s="65"/>
      <c r="D6" s="65"/>
      <c r="E6" s="65"/>
      <c r="F6" s="102"/>
      <c r="G6" s="103"/>
      <c r="H6" s="102"/>
      <c r="I6" s="102"/>
      <c r="J6" s="102"/>
      <c r="K6" s="102"/>
      <c r="L6" s="102"/>
    </row>
    <row r="7" spans="1:12" s="32" customFormat="1" ht="14.25" customHeight="1">
      <c r="A7" s="284" t="s">
        <v>6</v>
      </c>
      <c r="B7" s="284" t="s">
        <v>7</v>
      </c>
      <c r="C7" s="286" t="s">
        <v>8</v>
      </c>
      <c r="D7" s="286" t="s">
        <v>216</v>
      </c>
      <c r="E7" s="69" t="s">
        <v>4</v>
      </c>
      <c r="F7" s="284" t="s">
        <v>11</v>
      </c>
      <c r="G7" s="276" t="s">
        <v>243</v>
      </c>
      <c r="H7" s="320"/>
      <c r="I7" s="320"/>
      <c r="J7" s="320"/>
      <c r="K7" s="320"/>
      <c r="L7" s="320"/>
    </row>
    <row r="8" spans="1:12" s="32" customFormat="1" ht="14.25" customHeight="1">
      <c r="A8" s="285"/>
      <c r="B8" s="285"/>
      <c r="C8" s="287"/>
      <c r="D8" s="287"/>
      <c r="E8" s="69" t="s">
        <v>10</v>
      </c>
      <c r="F8" s="285"/>
      <c r="G8" s="19" t="s">
        <v>12</v>
      </c>
      <c r="H8" s="19" t="s">
        <v>13</v>
      </c>
      <c r="I8" s="19" t="s">
        <v>14</v>
      </c>
      <c r="J8" s="19" t="s">
        <v>15</v>
      </c>
      <c r="K8" s="19" t="s">
        <v>61</v>
      </c>
      <c r="L8" s="19" t="s">
        <v>17</v>
      </c>
    </row>
    <row r="9" spans="1:12" s="32" customFormat="1" ht="14.25" customHeight="1">
      <c r="A9" s="319" t="s">
        <v>215</v>
      </c>
      <c r="B9" s="319"/>
      <c r="C9" s="319"/>
      <c r="D9" s="319"/>
      <c r="E9" s="319"/>
      <c r="F9" s="319"/>
      <c r="G9" s="319"/>
      <c r="H9" s="319"/>
      <c r="I9" s="319"/>
      <c r="J9" s="319"/>
      <c r="K9" s="191"/>
      <c r="L9" s="192"/>
    </row>
    <row r="10" spans="1:12" s="32" customFormat="1" ht="24">
      <c r="A10" s="19">
        <v>1</v>
      </c>
      <c r="B10" s="200" t="s">
        <v>194</v>
      </c>
      <c r="C10" s="170">
        <v>7</v>
      </c>
      <c r="D10" s="184" t="s">
        <v>23</v>
      </c>
      <c r="E10" s="172" t="s">
        <v>195</v>
      </c>
      <c r="F10" s="70" t="s">
        <v>24</v>
      </c>
      <c r="G10" s="171">
        <v>80</v>
      </c>
      <c r="H10" s="171">
        <v>40</v>
      </c>
      <c r="I10" s="171">
        <v>20</v>
      </c>
      <c r="J10" s="171"/>
      <c r="K10" s="171">
        <v>20</v>
      </c>
      <c r="L10" s="19"/>
    </row>
    <row r="11" spans="1:12" s="32" customFormat="1" ht="24">
      <c r="A11" s="19">
        <v>2</v>
      </c>
      <c r="B11" s="200" t="s">
        <v>196</v>
      </c>
      <c r="C11" s="172">
        <v>6</v>
      </c>
      <c r="D11" s="184" t="s">
        <v>23</v>
      </c>
      <c r="E11" s="172" t="s">
        <v>195</v>
      </c>
      <c r="F11" s="70" t="s">
        <v>24</v>
      </c>
      <c r="G11" s="171">
        <v>60</v>
      </c>
      <c r="H11" s="171">
        <v>40</v>
      </c>
      <c r="I11" s="171">
        <v>20</v>
      </c>
      <c r="J11" s="171"/>
      <c r="K11" s="171"/>
      <c r="L11" s="19"/>
    </row>
    <row r="12" spans="1:12" s="32" customFormat="1" ht="33.75">
      <c r="A12" s="19">
        <v>3</v>
      </c>
      <c r="B12" s="200" t="s">
        <v>158</v>
      </c>
      <c r="C12" s="170">
        <v>5</v>
      </c>
      <c r="D12" s="184">
        <v>1</v>
      </c>
      <c r="E12" s="172" t="s">
        <v>197</v>
      </c>
      <c r="F12" s="48" t="s">
        <v>123</v>
      </c>
      <c r="G12" s="171">
        <v>50</v>
      </c>
      <c r="H12" s="171">
        <v>20</v>
      </c>
      <c r="I12" s="171">
        <v>20</v>
      </c>
      <c r="J12" s="171">
        <v>10</v>
      </c>
      <c r="K12" s="171"/>
      <c r="L12" s="19"/>
    </row>
    <row r="13" spans="1:12" s="32" customFormat="1" ht="33.75">
      <c r="A13" s="19">
        <v>4</v>
      </c>
      <c r="B13" s="200" t="s">
        <v>161</v>
      </c>
      <c r="C13" s="170">
        <v>7</v>
      </c>
      <c r="D13" s="184" t="s">
        <v>23</v>
      </c>
      <c r="E13" s="172" t="s">
        <v>195</v>
      </c>
      <c r="F13" s="48" t="s">
        <v>123</v>
      </c>
      <c r="G13" s="171">
        <v>76</v>
      </c>
      <c r="H13" s="171">
        <v>16</v>
      </c>
      <c r="I13" s="171">
        <v>30</v>
      </c>
      <c r="J13" s="171">
        <v>30</v>
      </c>
      <c r="K13" s="171"/>
      <c r="L13" s="19"/>
    </row>
    <row r="14" spans="1:12" s="32" customFormat="1" ht="24">
      <c r="A14" s="19">
        <v>5</v>
      </c>
      <c r="B14" s="200" t="s">
        <v>198</v>
      </c>
      <c r="C14" s="170">
        <v>2</v>
      </c>
      <c r="D14" s="185">
        <v>2</v>
      </c>
      <c r="E14" s="171" t="s">
        <v>199</v>
      </c>
      <c r="F14" s="70" t="s">
        <v>24</v>
      </c>
      <c r="G14" s="171">
        <v>45</v>
      </c>
      <c r="H14" s="171">
        <v>25</v>
      </c>
      <c r="I14" s="171">
        <v>20</v>
      </c>
      <c r="J14" s="171"/>
      <c r="K14" s="171"/>
      <c r="L14" s="19"/>
    </row>
    <row r="15" spans="1:12" s="32" customFormat="1" ht="24">
      <c r="A15" s="19">
        <v>6</v>
      </c>
      <c r="B15" s="201" t="s">
        <v>200</v>
      </c>
      <c r="C15" s="171">
        <v>1</v>
      </c>
      <c r="D15" s="184">
        <v>2</v>
      </c>
      <c r="E15" s="171" t="s">
        <v>30</v>
      </c>
      <c r="F15" s="70" t="s">
        <v>24</v>
      </c>
      <c r="G15" s="171">
        <v>30</v>
      </c>
      <c r="H15" s="171">
        <v>20</v>
      </c>
      <c r="I15" s="171"/>
      <c r="J15" s="171"/>
      <c r="K15" s="171">
        <v>10</v>
      </c>
      <c r="L15" s="19"/>
    </row>
    <row r="16" spans="1:12" s="32" customFormat="1" ht="33.75">
      <c r="A16" s="19">
        <v>7</v>
      </c>
      <c r="B16" s="200" t="s">
        <v>201</v>
      </c>
      <c r="C16" s="170">
        <v>1</v>
      </c>
      <c r="D16" s="186">
        <v>1</v>
      </c>
      <c r="E16" s="171" t="s">
        <v>199</v>
      </c>
      <c r="F16" s="48" t="s">
        <v>123</v>
      </c>
      <c r="G16" s="171">
        <v>16</v>
      </c>
      <c r="H16" s="171">
        <v>6</v>
      </c>
      <c r="I16" s="171">
        <v>4</v>
      </c>
      <c r="J16" s="171">
        <v>6</v>
      </c>
      <c r="K16" s="171"/>
      <c r="L16" s="19"/>
    </row>
    <row r="17" spans="1:12" s="32" customFormat="1" ht="33.75">
      <c r="A17" s="19">
        <v>8</v>
      </c>
      <c r="B17" s="200" t="s">
        <v>202</v>
      </c>
      <c r="C17" s="173">
        <v>2</v>
      </c>
      <c r="D17" s="187">
        <v>2</v>
      </c>
      <c r="E17" s="171" t="s">
        <v>199</v>
      </c>
      <c r="F17" s="48" t="s">
        <v>123</v>
      </c>
      <c r="G17" s="174">
        <v>46</v>
      </c>
      <c r="H17" s="174">
        <v>16</v>
      </c>
      <c r="I17" s="174">
        <v>16</v>
      </c>
      <c r="J17" s="174">
        <v>20</v>
      </c>
      <c r="K17" s="171"/>
      <c r="L17" s="19"/>
    </row>
    <row r="18" spans="1:12" s="32" customFormat="1" ht="38.25">
      <c r="A18" s="19">
        <v>9</v>
      </c>
      <c r="B18" s="200" t="s">
        <v>203</v>
      </c>
      <c r="C18" s="170">
        <v>1</v>
      </c>
      <c r="D18" s="187">
        <v>2</v>
      </c>
      <c r="E18" s="171" t="s">
        <v>199</v>
      </c>
      <c r="F18" s="29" t="s">
        <v>152</v>
      </c>
      <c r="G18" s="171">
        <v>20</v>
      </c>
      <c r="H18" s="171">
        <v>14</v>
      </c>
      <c r="I18" s="171">
        <v>6</v>
      </c>
      <c r="J18" s="171"/>
      <c r="K18" s="171"/>
      <c r="L18" s="19"/>
    </row>
    <row r="19" spans="1:12" s="32" customFormat="1" ht="33.75">
      <c r="A19" s="19">
        <v>10</v>
      </c>
      <c r="B19" s="199" t="s">
        <v>166</v>
      </c>
      <c r="C19" s="175">
        <v>2</v>
      </c>
      <c r="D19" s="188">
        <v>2</v>
      </c>
      <c r="E19" s="176" t="s">
        <v>199</v>
      </c>
      <c r="F19" s="48" t="s">
        <v>123</v>
      </c>
      <c r="G19" s="171">
        <v>30</v>
      </c>
      <c r="H19" s="171">
        <v>15</v>
      </c>
      <c r="I19" s="171">
        <v>15</v>
      </c>
      <c r="J19" s="177"/>
      <c r="K19" s="177"/>
      <c r="L19" s="19"/>
    </row>
    <row r="20" spans="1:12" s="32" customFormat="1" ht="33.75">
      <c r="A20" s="19">
        <v>11</v>
      </c>
      <c r="B20" s="200" t="s">
        <v>204</v>
      </c>
      <c r="C20" s="170">
        <v>1</v>
      </c>
      <c r="D20" s="187">
        <v>2</v>
      </c>
      <c r="E20" s="171" t="s">
        <v>199</v>
      </c>
      <c r="F20" s="48" t="s">
        <v>123</v>
      </c>
      <c r="G20" s="182">
        <v>20</v>
      </c>
      <c r="H20" s="171">
        <v>4</v>
      </c>
      <c r="I20" s="171">
        <v>10</v>
      </c>
      <c r="J20" s="171">
        <v>6</v>
      </c>
      <c r="K20" s="178"/>
      <c r="L20" s="19"/>
    </row>
    <row r="21" spans="1:12" s="32" customFormat="1" ht="33.75">
      <c r="A21" s="19">
        <v>12</v>
      </c>
      <c r="B21" s="199" t="s">
        <v>205</v>
      </c>
      <c r="C21" s="175">
        <v>2</v>
      </c>
      <c r="D21" s="188">
        <v>2</v>
      </c>
      <c r="E21" s="176" t="s">
        <v>199</v>
      </c>
      <c r="F21" s="48" t="s">
        <v>123</v>
      </c>
      <c r="G21" s="171">
        <v>30</v>
      </c>
      <c r="H21" s="171">
        <v>10</v>
      </c>
      <c r="I21" s="171">
        <v>20</v>
      </c>
      <c r="J21" s="177"/>
      <c r="K21" s="177"/>
      <c r="L21" s="19"/>
    </row>
    <row r="22" spans="1:12" s="32" customFormat="1" ht="51">
      <c r="A22" s="19">
        <v>13</v>
      </c>
      <c r="B22" s="202" t="s">
        <v>210</v>
      </c>
      <c r="C22" s="170">
        <v>1</v>
      </c>
      <c r="D22" s="185">
        <v>1</v>
      </c>
      <c r="E22" s="171" t="s">
        <v>199</v>
      </c>
      <c r="F22" s="70" t="s">
        <v>24</v>
      </c>
      <c r="G22" s="171">
        <v>8</v>
      </c>
      <c r="H22" s="171"/>
      <c r="I22" s="171">
        <v>8</v>
      </c>
      <c r="J22" s="179"/>
      <c r="K22" s="171"/>
      <c r="L22" s="19"/>
    </row>
    <row r="23" spans="1:12" s="32" customFormat="1" ht="38.25">
      <c r="A23" s="19">
        <v>14</v>
      </c>
      <c r="B23" s="203" t="s">
        <v>211</v>
      </c>
      <c r="C23" s="275">
        <v>1</v>
      </c>
      <c r="D23" s="185">
        <v>1</v>
      </c>
      <c r="E23" s="171" t="s">
        <v>199</v>
      </c>
      <c r="F23" s="48" t="s">
        <v>123</v>
      </c>
      <c r="G23" s="171">
        <v>8</v>
      </c>
      <c r="H23" s="180"/>
      <c r="I23" s="171">
        <v>8</v>
      </c>
      <c r="J23" s="180"/>
      <c r="K23" s="180"/>
      <c r="L23" s="19"/>
    </row>
    <row r="24" spans="1:12" s="32" customFormat="1" ht="38.25">
      <c r="A24" s="19">
        <v>15</v>
      </c>
      <c r="B24" s="203" t="s">
        <v>213</v>
      </c>
      <c r="C24" s="275">
        <v>1</v>
      </c>
      <c r="D24" s="185">
        <v>2</v>
      </c>
      <c r="E24" s="171" t="s">
        <v>199</v>
      </c>
      <c r="F24" s="70" t="s">
        <v>24</v>
      </c>
      <c r="G24" s="171">
        <v>8</v>
      </c>
      <c r="H24" s="180"/>
      <c r="I24" s="171">
        <v>8</v>
      </c>
      <c r="J24" s="180"/>
      <c r="K24" s="180"/>
      <c r="L24" s="19"/>
    </row>
    <row r="25" spans="1:12" s="32" customFormat="1" ht="38.25">
      <c r="A25" s="19">
        <v>16</v>
      </c>
      <c r="B25" s="203" t="s">
        <v>212</v>
      </c>
      <c r="C25" s="170">
        <v>1</v>
      </c>
      <c r="D25" s="185">
        <v>2</v>
      </c>
      <c r="E25" s="171" t="s">
        <v>199</v>
      </c>
      <c r="F25" s="70" t="s">
        <v>24</v>
      </c>
      <c r="G25" s="171">
        <v>8</v>
      </c>
      <c r="H25" s="171"/>
      <c r="I25" s="171">
        <v>8</v>
      </c>
      <c r="J25" s="179"/>
      <c r="K25" s="171"/>
      <c r="L25" s="19"/>
    </row>
    <row r="26" spans="1:12" s="32" customFormat="1" ht="24">
      <c r="A26" s="19">
        <v>17</v>
      </c>
      <c r="B26" s="204" t="s">
        <v>206</v>
      </c>
      <c r="C26" s="171">
        <v>2</v>
      </c>
      <c r="D26" s="184" t="s">
        <v>23</v>
      </c>
      <c r="E26" s="171" t="s">
        <v>199</v>
      </c>
      <c r="F26" s="131" t="s">
        <v>59</v>
      </c>
      <c r="G26" s="171">
        <v>60</v>
      </c>
      <c r="H26" s="171"/>
      <c r="I26" s="171"/>
      <c r="J26" s="171">
        <v>60</v>
      </c>
      <c r="K26" s="171"/>
      <c r="L26" s="19"/>
    </row>
    <row r="27" spans="1:12" s="32" customFormat="1" ht="36">
      <c r="A27" s="19">
        <v>18</v>
      </c>
      <c r="B27" s="200" t="s">
        <v>207</v>
      </c>
      <c r="C27" s="315">
        <v>1</v>
      </c>
      <c r="D27" s="184">
        <v>1</v>
      </c>
      <c r="E27" s="171" t="s">
        <v>199</v>
      </c>
      <c r="F27" s="35" t="s">
        <v>55</v>
      </c>
      <c r="G27" s="171">
        <v>2</v>
      </c>
      <c r="H27" s="171">
        <v>2</v>
      </c>
      <c r="I27" s="171"/>
      <c r="J27" s="171"/>
      <c r="K27" s="171"/>
      <c r="L27" s="19"/>
    </row>
    <row r="28" spans="1:12" s="32" customFormat="1" ht="25.5">
      <c r="A28" s="19">
        <v>19</v>
      </c>
      <c r="B28" s="200" t="s">
        <v>42</v>
      </c>
      <c r="C28" s="316"/>
      <c r="D28" s="184">
        <v>1</v>
      </c>
      <c r="E28" s="171" t="s">
        <v>199</v>
      </c>
      <c r="F28" s="35" t="s">
        <v>151</v>
      </c>
      <c r="G28" s="171">
        <v>2</v>
      </c>
      <c r="H28" s="171">
        <v>2</v>
      </c>
      <c r="I28" s="171"/>
      <c r="J28" s="171"/>
      <c r="K28" s="171"/>
      <c r="L28" s="19"/>
    </row>
    <row r="29" spans="1:12" s="32" customFormat="1" ht="36">
      <c r="A29" s="19">
        <v>20</v>
      </c>
      <c r="B29" s="200" t="s">
        <v>164</v>
      </c>
      <c r="C29" s="171"/>
      <c r="D29" s="184">
        <v>1</v>
      </c>
      <c r="E29" s="171" t="s">
        <v>199</v>
      </c>
      <c r="F29" s="131" t="s">
        <v>58</v>
      </c>
      <c r="G29" s="171">
        <v>2</v>
      </c>
      <c r="H29" s="171">
        <v>2</v>
      </c>
      <c r="I29" s="171"/>
      <c r="J29" s="171"/>
      <c r="K29" s="171"/>
      <c r="L29" s="19"/>
    </row>
    <row r="30" spans="1:12" s="32" customFormat="1" ht="33" customHeight="1">
      <c r="A30" s="19">
        <v>21</v>
      </c>
      <c r="B30" s="200" t="s">
        <v>53</v>
      </c>
      <c r="C30" s="181">
        <v>1</v>
      </c>
      <c r="D30" s="184" t="s">
        <v>23</v>
      </c>
      <c r="E30" s="181" t="s">
        <v>199</v>
      </c>
      <c r="F30" s="131" t="s">
        <v>57</v>
      </c>
      <c r="G30" s="181">
        <v>30</v>
      </c>
      <c r="H30" s="181"/>
      <c r="I30" s="181"/>
      <c r="J30" s="181">
        <v>30</v>
      </c>
      <c r="K30" s="181"/>
      <c r="L30" s="19"/>
    </row>
    <row r="31" spans="1:12" s="32" customFormat="1" ht="14.25" customHeight="1">
      <c r="A31" s="19">
        <v>22</v>
      </c>
      <c r="B31" s="200" t="s">
        <v>208</v>
      </c>
      <c r="C31" s="181">
        <v>5</v>
      </c>
      <c r="D31" s="189">
        <v>2</v>
      </c>
      <c r="E31" s="181" t="s">
        <v>30</v>
      </c>
      <c r="F31" s="183" t="s">
        <v>209</v>
      </c>
      <c r="G31" s="181">
        <v>160</v>
      </c>
      <c r="H31" s="181"/>
      <c r="I31" s="181"/>
      <c r="J31" s="181"/>
      <c r="K31" s="181"/>
      <c r="L31" s="62">
        <v>160</v>
      </c>
    </row>
    <row r="32" spans="1:12" s="32" customFormat="1" ht="14.25" customHeight="1">
      <c r="A32" s="317" t="s">
        <v>214</v>
      </c>
      <c r="B32" s="318"/>
      <c r="C32" s="146">
        <f>SUM(C10:C31)</f>
        <v>50</v>
      </c>
      <c r="D32" s="146"/>
      <c r="E32" s="146"/>
      <c r="F32" s="190"/>
      <c r="G32" s="190">
        <f aca="true" t="shared" si="0" ref="G32:L32">SUM(G10:G31)</f>
        <v>791</v>
      </c>
      <c r="H32" s="190">
        <f t="shared" si="0"/>
        <v>232</v>
      </c>
      <c r="I32" s="190">
        <f t="shared" si="0"/>
        <v>213</v>
      </c>
      <c r="J32" s="190">
        <f t="shared" si="0"/>
        <v>162</v>
      </c>
      <c r="K32" s="190">
        <f t="shared" si="0"/>
        <v>30</v>
      </c>
      <c r="L32" s="190">
        <f t="shared" si="0"/>
        <v>160</v>
      </c>
    </row>
    <row r="33" spans="1:12" s="32" customFormat="1" ht="14.25" customHeight="1">
      <c r="A33" s="309" t="s">
        <v>222</v>
      </c>
      <c r="B33" s="310"/>
      <c r="C33" s="310"/>
      <c r="D33" s="310"/>
      <c r="E33" s="310"/>
      <c r="F33" s="310"/>
      <c r="G33" s="310"/>
      <c r="H33" s="310"/>
      <c r="I33" s="310"/>
      <c r="J33" s="310"/>
      <c r="K33" s="310"/>
      <c r="L33" s="311"/>
    </row>
    <row r="34" spans="1:12" s="32" customFormat="1" ht="18" customHeight="1">
      <c r="A34" s="321" t="s">
        <v>217</v>
      </c>
      <c r="B34" s="322"/>
      <c r="C34" s="322"/>
      <c r="D34" s="322"/>
      <c r="E34" s="322"/>
      <c r="F34" s="322"/>
      <c r="G34" s="322"/>
      <c r="H34" s="322"/>
      <c r="I34" s="322"/>
      <c r="J34" s="322"/>
      <c r="K34" s="322"/>
      <c r="L34" s="323"/>
    </row>
    <row r="35" spans="1:12" s="32" customFormat="1" ht="33.75">
      <c r="A35" s="205">
        <v>1</v>
      </c>
      <c r="B35" s="206" t="s">
        <v>153</v>
      </c>
      <c r="C35" s="207">
        <v>2</v>
      </c>
      <c r="D35" s="208">
        <v>1</v>
      </c>
      <c r="E35" s="209" t="s">
        <v>199</v>
      </c>
      <c r="F35" s="210" t="s">
        <v>123</v>
      </c>
      <c r="G35" s="211">
        <v>36</v>
      </c>
      <c r="H35" s="211">
        <v>16</v>
      </c>
      <c r="I35" s="211">
        <v>16</v>
      </c>
      <c r="J35" s="211"/>
      <c r="K35" s="211"/>
      <c r="L35" s="205"/>
    </row>
    <row r="36" spans="1:12" s="32" customFormat="1" ht="24">
      <c r="A36" s="205">
        <v>2</v>
      </c>
      <c r="B36" s="206" t="s">
        <v>218</v>
      </c>
      <c r="C36" s="212">
        <v>3</v>
      </c>
      <c r="D36" s="208">
        <v>1</v>
      </c>
      <c r="E36" s="213" t="s">
        <v>197</v>
      </c>
      <c r="F36" s="214" t="s">
        <v>24</v>
      </c>
      <c r="G36" s="215">
        <v>36</v>
      </c>
      <c r="H36" s="215">
        <v>36</v>
      </c>
      <c r="I36" s="215"/>
      <c r="J36" s="215"/>
      <c r="K36" s="216"/>
      <c r="L36" s="205"/>
    </row>
    <row r="37" spans="1:12" s="32" customFormat="1" ht="24">
      <c r="A37" s="205">
        <v>3</v>
      </c>
      <c r="B37" s="206" t="s">
        <v>219</v>
      </c>
      <c r="C37" s="208">
        <v>1</v>
      </c>
      <c r="D37" s="208">
        <v>1</v>
      </c>
      <c r="E37" s="209" t="s">
        <v>199</v>
      </c>
      <c r="F37" s="214" t="s">
        <v>24</v>
      </c>
      <c r="G37" s="216">
        <v>20</v>
      </c>
      <c r="H37" s="216">
        <v>10</v>
      </c>
      <c r="I37" s="216">
        <v>10</v>
      </c>
      <c r="J37" s="216"/>
      <c r="K37" s="216"/>
      <c r="L37" s="205"/>
    </row>
    <row r="38" spans="1:12" s="32" customFormat="1" ht="38.25">
      <c r="A38" s="205">
        <v>4</v>
      </c>
      <c r="B38" s="206" t="s">
        <v>220</v>
      </c>
      <c r="C38" s="208">
        <v>3</v>
      </c>
      <c r="D38" s="208">
        <v>2</v>
      </c>
      <c r="E38" s="213" t="s">
        <v>195</v>
      </c>
      <c r="F38" s="214" t="s">
        <v>24</v>
      </c>
      <c r="G38" s="217">
        <v>30</v>
      </c>
      <c r="H38" s="218">
        <v>20</v>
      </c>
      <c r="I38" s="216">
        <v>10</v>
      </c>
      <c r="J38" s="216"/>
      <c r="K38" s="216"/>
      <c r="L38" s="205"/>
    </row>
    <row r="39" spans="1:12" s="32" customFormat="1" ht="24">
      <c r="A39" s="205">
        <v>5</v>
      </c>
      <c r="B39" s="219" t="s">
        <v>221</v>
      </c>
      <c r="C39" s="208">
        <v>1</v>
      </c>
      <c r="D39" s="208">
        <v>2</v>
      </c>
      <c r="E39" s="209" t="s">
        <v>199</v>
      </c>
      <c r="F39" s="214" t="s">
        <v>24</v>
      </c>
      <c r="G39" s="216">
        <v>10</v>
      </c>
      <c r="H39" s="216">
        <v>10</v>
      </c>
      <c r="I39" s="216"/>
      <c r="J39" s="216"/>
      <c r="K39" s="216"/>
      <c r="L39" s="205"/>
    </row>
    <row r="40" spans="1:12" s="32" customFormat="1" ht="14.25" customHeight="1">
      <c r="A40" s="324" t="s">
        <v>214</v>
      </c>
      <c r="B40" s="325"/>
      <c r="C40" s="198">
        <f>SUM(C35:C39)</f>
        <v>10</v>
      </c>
      <c r="D40" s="193"/>
      <c r="E40" s="193"/>
      <c r="F40" s="193"/>
      <c r="G40" s="273">
        <f>SUM(G35:G39)</f>
        <v>132</v>
      </c>
      <c r="H40" s="194">
        <f>SUM(H36:H39)</f>
        <v>76</v>
      </c>
      <c r="I40" s="194">
        <f>SUM(I36:I39)</f>
        <v>20</v>
      </c>
      <c r="J40" s="195"/>
      <c r="K40" s="195"/>
      <c r="L40" s="196"/>
    </row>
    <row r="41" spans="1:12" s="32" customFormat="1" ht="14.25" customHeight="1">
      <c r="A41" s="306" t="s">
        <v>242</v>
      </c>
      <c r="B41" s="307"/>
      <c r="C41" s="307"/>
      <c r="D41" s="307"/>
      <c r="E41" s="307"/>
      <c r="F41" s="308"/>
      <c r="G41" s="197">
        <f>SUM(G32,G40)</f>
        <v>923</v>
      </c>
      <c r="H41" s="196"/>
      <c r="I41" s="196"/>
      <c r="J41" s="196"/>
      <c r="K41" s="196"/>
      <c r="L41" s="196"/>
    </row>
    <row r="42" spans="1:12" s="32" customFormat="1" ht="14.25" customHeight="1">
      <c r="A42" s="326" t="s">
        <v>223</v>
      </c>
      <c r="B42" s="327"/>
      <c r="C42" s="327"/>
      <c r="D42" s="327"/>
      <c r="E42" s="327"/>
      <c r="F42" s="327"/>
      <c r="G42" s="327"/>
      <c r="H42" s="327"/>
      <c r="I42" s="327"/>
      <c r="J42" s="327"/>
      <c r="K42" s="327"/>
      <c r="L42" s="328"/>
    </row>
    <row r="43" spans="1:12" s="32" customFormat="1" ht="24">
      <c r="A43" s="220">
        <v>1</v>
      </c>
      <c r="B43" s="221" t="s">
        <v>224</v>
      </c>
      <c r="C43" s="268">
        <v>3</v>
      </c>
      <c r="D43" s="230">
        <v>1</v>
      </c>
      <c r="E43" s="224" t="s">
        <v>197</v>
      </c>
      <c r="F43" s="225" t="s">
        <v>24</v>
      </c>
      <c r="G43" s="226">
        <v>26</v>
      </c>
      <c r="H43" s="226">
        <v>10</v>
      </c>
      <c r="I43" s="226">
        <v>16</v>
      </c>
      <c r="J43" s="227"/>
      <c r="K43" s="227"/>
      <c r="L43" s="220"/>
    </row>
    <row r="44" spans="1:12" s="32" customFormat="1" ht="25.5">
      <c r="A44" s="220">
        <v>2</v>
      </c>
      <c r="B44" s="228" t="s">
        <v>225</v>
      </c>
      <c r="C44" s="268">
        <v>1</v>
      </c>
      <c r="D44" s="230">
        <v>1</v>
      </c>
      <c r="E44" s="223" t="s">
        <v>199</v>
      </c>
      <c r="F44" s="225" t="s">
        <v>24</v>
      </c>
      <c r="G44" s="226">
        <v>10</v>
      </c>
      <c r="H44" s="226">
        <v>10</v>
      </c>
      <c r="I44" s="226"/>
      <c r="J44" s="227"/>
      <c r="K44" s="227"/>
      <c r="L44" s="220"/>
    </row>
    <row r="45" spans="1:12" s="32" customFormat="1" ht="33.75">
      <c r="A45" s="220">
        <v>3</v>
      </c>
      <c r="B45" s="221" t="s">
        <v>153</v>
      </c>
      <c r="C45" s="269">
        <v>2</v>
      </c>
      <c r="D45" s="222" t="s">
        <v>23</v>
      </c>
      <c r="E45" s="224" t="s">
        <v>199</v>
      </c>
      <c r="F45" s="229" t="s">
        <v>123</v>
      </c>
      <c r="G45" s="230">
        <v>52</v>
      </c>
      <c r="H45" s="230">
        <v>16</v>
      </c>
      <c r="I45" s="230">
        <v>36</v>
      </c>
      <c r="J45" s="231"/>
      <c r="K45" s="231"/>
      <c r="L45" s="220"/>
    </row>
    <row r="46" spans="1:12" s="32" customFormat="1" ht="33.75">
      <c r="A46" s="220">
        <v>4</v>
      </c>
      <c r="B46" s="221" t="s">
        <v>226</v>
      </c>
      <c r="C46" s="268">
        <v>1</v>
      </c>
      <c r="D46" s="222">
        <v>2</v>
      </c>
      <c r="E46" s="223" t="s">
        <v>199</v>
      </c>
      <c r="F46" s="229" t="s">
        <v>123</v>
      </c>
      <c r="G46" s="226">
        <v>16</v>
      </c>
      <c r="H46" s="226">
        <v>16</v>
      </c>
      <c r="I46" s="226"/>
      <c r="J46" s="227"/>
      <c r="K46" s="227"/>
      <c r="L46" s="220"/>
    </row>
    <row r="47" spans="1:12" s="32" customFormat="1" ht="38.25" customHeight="1">
      <c r="A47" s="220">
        <v>5</v>
      </c>
      <c r="B47" s="228" t="s">
        <v>227</v>
      </c>
      <c r="C47" s="270">
        <v>1</v>
      </c>
      <c r="D47" s="222">
        <v>1</v>
      </c>
      <c r="E47" s="223" t="s">
        <v>199</v>
      </c>
      <c r="F47" s="232" t="s">
        <v>145</v>
      </c>
      <c r="G47" s="226">
        <v>8</v>
      </c>
      <c r="H47" s="226">
        <v>8</v>
      </c>
      <c r="I47" s="233"/>
      <c r="J47" s="234"/>
      <c r="K47" s="234"/>
      <c r="L47" s="220"/>
    </row>
    <row r="48" spans="1:12" s="32" customFormat="1" ht="32.25" customHeight="1">
      <c r="A48" s="220">
        <v>6</v>
      </c>
      <c r="B48" s="235" t="s">
        <v>228</v>
      </c>
      <c r="C48" s="271">
        <v>4</v>
      </c>
      <c r="D48" s="266">
        <v>1</v>
      </c>
      <c r="E48" s="224" t="s">
        <v>197</v>
      </c>
      <c r="F48" s="225" t="s">
        <v>24</v>
      </c>
      <c r="G48" s="236">
        <v>40</v>
      </c>
      <c r="H48" s="236">
        <v>10</v>
      </c>
      <c r="I48" s="236">
        <v>30</v>
      </c>
      <c r="J48" s="237"/>
      <c r="K48" s="238"/>
      <c r="L48" s="220"/>
    </row>
    <row r="49" spans="1:12" s="32" customFormat="1" ht="33.75" customHeight="1">
      <c r="A49" s="220">
        <v>7</v>
      </c>
      <c r="B49" s="221" t="s">
        <v>229</v>
      </c>
      <c r="C49" s="268">
        <v>1</v>
      </c>
      <c r="D49" s="222">
        <v>2</v>
      </c>
      <c r="E49" s="223" t="s">
        <v>199</v>
      </c>
      <c r="F49" s="232" t="s">
        <v>145</v>
      </c>
      <c r="G49" s="239">
        <v>20</v>
      </c>
      <c r="H49" s="239">
        <v>10</v>
      </c>
      <c r="I49" s="239">
        <v>10</v>
      </c>
      <c r="J49" s="240"/>
      <c r="K49" s="241"/>
      <c r="L49" s="220"/>
    </row>
    <row r="50" spans="1:12" s="32" customFormat="1" ht="23.25" customHeight="1">
      <c r="A50" s="220">
        <v>8</v>
      </c>
      <c r="B50" s="242" t="s">
        <v>230</v>
      </c>
      <c r="C50" s="272">
        <v>2</v>
      </c>
      <c r="D50" s="243">
        <v>2</v>
      </c>
      <c r="E50" s="223" t="s">
        <v>199</v>
      </c>
      <c r="F50" s="225" t="s">
        <v>24</v>
      </c>
      <c r="G50" s="244">
        <v>40</v>
      </c>
      <c r="H50" s="244">
        <v>16</v>
      </c>
      <c r="I50" s="244">
        <v>24</v>
      </c>
      <c r="J50" s="245"/>
      <c r="K50" s="246"/>
      <c r="L50" s="220"/>
    </row>
    <row r="51" spans="1:12" s="32" customFormat="1" ht="25.5">
      <c r="A51" s="220">
        <v>9</v>
      </c>
      <c r="B51" s="221" t="s">
        <v>231</v>
      </c>
      <c r="C51" s="272">
        <v>1</v>
      </c>
      <c r="D51" s="243">
        <v>2</v>
      </c>
      <c r="E51" s="223" t="s">
        <v>199</v>
      </c>
      <c r="F51" s="225" t="s">
        <v>24</v>
      </c>
      <c r="G51" s="244">
        <v>10</v>
      </c>
      <c r="H51" s="244">
        <v>10</v>
      </c>
      <c r="I51" s="244"/>
      <c r="J51" s="245"/>
      <c r="K51" s="246"/>
      <c r="L51" s="220"/>
    </row>
    <row r="52" spans="1:12" s="32" customFormat="1" ht="38.25">
      <c r="A52" s="220">
        <v>10</v>
      </c>
      <c r="B52" s="221" t="s">
        <v>168</v>
      </c>
      <c r="C52" s="268">
        <v>1</v>
      </c>
      <c r="D52" s="243">
        <v>1</v>
      </c>
      <c r="E52" s="224" t="s">
        <v>199</v>
      </c>
      <c r="F52" s="229" t="s">
        <v>123</v>
      </c>
      <c r="G52" s="226">
        <v>30</v>
      </c>
      <c r="H52" s="226">
        <v>10</v>
      </c>
      <c r="I52" s="226">
        <v>20</v>
      </c>
      <c r="J52" s="227"/>
      <c r="K52" s="227"/>
      <c r="L52" s="220"/>
    </row>
    <row r="53" spans="1:12" s="32" customFormat="1" ht="14.25" customHeight="1">
      <c r="A53" s="196"/>
      <c r="B53" s="193" t="s">
        <v>214</v>
      </c>
      <c r="C53" s="198">
        <f>SUM(C44:C52)</f>
        <v>14</v>
      </c>
      <c r="D53" s="193"/>
      <c r="E53" s="193"/>
      <c r="F53" s="193"/>
      <c r="G53" s="274">
        <f>SUM(G44:G52)</f>
        <v>226</v>
      </c>
      <c r="H53" s="247">
        <f>SUM(H44:H52)</f>
        <v>106</v>
      </c>
      <c r="I53" s="247">
        <f>SUM(I44:I50)</f>
        <v>100</v>
      </c>
      <c r="J53" s="248"/>
      <c r="K53" s="249"/>
      <c r="L53" s="196"/>
    </row>
    <row r="54" spans="1:12" s="32" customFormat="1" ht="14.25" customHeight="1">
      <c r="A54" s="306" t="s">
        <v>242</v>
      </c>
      <c r="B54" s="307"/>
      <c r="C54" s="307"/>
      <c r="D54" s="307"/>
      <c r="E54" s="307"/>
      <c r="F54" s="308"/>
      <c r="G54" s="197">
        <f>SUM(G32,G53)</f>
        <v>1017</v>
      </c>
      <c r="H54" s="196"/>
      <c r="I54" s="196"/>
      <c r="J54" s="196"/>
      <c r="K54" s="196"/>
      <c r="L54" s="196"/>
    </row>
    <row r="55" spans="1:12" s="32" customFormat="1" ht="14.25" customHeight="1">
      <c r="A55" s="312" t="s">
        <v>232</v>
      </c>
      <c r="B55" s="313"/>
      <c r="C55" s="313"/>
      <c r="D55" s="313"/>
      <c r="E55" s="313"/>
      <c r="F55" s="313"/>
      <c r="G55" s="313"/>
      <c r="H55" s="313"/>
      <c r="I55" s="313"/>
      <c r="J55" s="313"/>
      <c r="K55" s="313"/>
      <c r="L55" s="314"/>
    </row>
    <row r="56" spans="1:12" s="32" customFormat="1" ht="33.75">
      <c r="A56" s="254">
        <v>1</v>
      </c>
      <c r="B56" s="255" t="s">
        <v>233</v>
      </c>
      <c r="C56" s="267">
        <v>1</v>
      </c>
      <c r="D56" s="263">
        <v>1</v>
      </c>
      <c r="E56" s="256" t="s">
        <v>199</v>
      </c>
      <c r="F56" s="250" t="s">
        <v>145</v>
      </c>
      <c r="G56" s="257">
        <v>16</v>
      </c>
      <c r="H56" s="257">
        <v>6</v>
      </c>
      <c r="I56" s="257">
        <v>10</v>
      </c>
      <c r="J56" s="258"/>
      <c r="K56" s="258"/>
      <c r="L56" s="254"/>
    </row>
    <row r="57" spans="1:12" s="32" customFormat="1" ht="38.25">
      <c r="A57" s="254">
        <v>2</v>
      </c>
      <c r="B57" s="259" t="s">
        <v>234</v>
      </c>
      <c r="C57" s="267">
        <v>3</v>
      </c>
      <c r="D57" s="263">
        <v>1</v>
      </c>
      <c r="E57" s="260" t="s">
        <v>197</v>
      </c>
      <c r="F57" s="252" t="s">
        <v>123</v>
      </c>
      <c r="G57" s="257">
        <v>50</v>
      </c>
      <c r="H57" s="257">
        <v>30</v>
      </c>
      <c r="I57" s="257">
        <v>20</v>
      </c>
      <c r="J57" s="258"/>
      <c r="K57" s="258"/>
      <c r="L57" s="254"/>
    </row>
    <row r="58" spans="1:12" s="32" customFormat="1" ht="28.5" customHeight="1">
      <c r="A58" s="254">
        <v>3</v>
      </c>
      <c r="B58" s="259" t="s">
        <v>235</v>
      </c>
      <c r="C58" s="267">
        <v>1</v>
      </c>
      <c r="D58" s="263">
        <v>2</v>
      </c>
      <c r="E58" s="256" t="s">
        <v>199</v>
      </c>
      <c r="F58" s="253" t="s">
        <v>241</v>
      </c>
      <c r="G58" s="257">
        <v>20</v>
      </c>
      <c r="H58" s="257">
        <v>20</v>
      </c>
      <c r="I58" s="257"/>
      <c r="J58" s="257"/>
      <c r="K58" s="257"/>
      <c r="L58" s="254"/>
    </row>
    <row r="59" spans="1:12" s="32" customFormat="1" ht="25.5">
      <c r="A59" s="254">
        <v>4</v>
      </c>
      <c r="B59" s="255" t="s">
        <v>236</v>
      </c>
      <c r="C59" s="267">
        <v>1</v>
      </c>
      <c r="D59" s="263">
        <v>1</v>
      </c>
      <c r="E59" s="256" t="s">
        <v>199</v>
      </c>
      <c r="F59" s="251" t="s">
        <v>24</v>
      </c>
      <c r="G59" s="257">
        <v>20</v>
      </c>
      <c r="H59" s="257">
        <v>20</v>
      </c>
      <c r="I59" s="257"/>
      <c r="J59" s="257"/>
      <c r="K59" s="257"/>
      <c r="L59" s="254"/>
    </row>
    <row r="60" spans="1:12" s="32" customFormat="1" ht="33.75">
      <c r="A60" s="254">
        <v>5</v>
      </c>
      <c r="B60" s="261" t="s">
        <v>153</v>
      </c>
      <c r="C60" s="267">
        <v>2</v>
      </c>
      <c r="D60" s="265">
        <v>1</v>
      </c>
      <c r="E60" s="262" t="s">
        <v>199</v>
      </c>
      <c r="F60" s="252" t="s">
        <v>123</v>
      </c>
      <c r="G60" s="263">
        <v>36</v>
      </c>
      <c r="H60" s="263">
        <v>16</v>
      </c>
      <c r="I60" s="263">
        <v>16</v>
      </c>
      <c r="J60" s="263"/>
      <c r="K60" s="263"/>
      <c r="L60" s="254"/>
    </row>
    <row r="61" spans="1:12" s="32" customFormat="1" ht="24">
      <c r="A61" s="254">
        <v>6</v>
      </c>
      <c r="B61" s="255" t="s">
        <v>237</v>
      </c>
      <c r="C61" s="267">
        <v>3</v>
      </c>
      <c r="D61" s="263">
        <v>2</v>
      </c>
      <c r="E61" s="260" t="s">
        <v>195</v>
      </c>
      <c r="F61" s="251" t="s">
        <v>24</v>
      </c>
      <c r="G61" s="257">
        <v>50</v>
      </c>
      <c r="H61" s="257">
        <v>30</v>
      </c>
      <c r="I61" s="257">
        <v>20</v>
      </c>
      <c r="J61" s="257"/>
      <c r="K61" s="257"/>
      <c r="L61" s="254"/>
    </row>
    <row r="62" spans="1:12" s="32" customFormat="1" ht="24">
      <c r="A62" s="254">
        <v>7</v>
      </c>
      <c r="B62" s="255" t="s">
        <v>238</v>
      </c>
      <c r="C62" s="267">
        <v>3</v>
      </c>
      <c r="D62" s="263">
        <v>2</v>
      </c>
      <c r="E62" s="260" t="s">
        <v>197</v>
      </c>
      <c r="F62" s="251" t="s">
        <v>24</v>
      </c>
      <c r="G62" s="257">
        <v>50</v>
      </c>
      <c r="H62" s="257">
        <v>30</v>
      </c>
      <c r="I62" s="257">
        <v>20</v>
      </c>
      <c r="J62" s="257"/>
      <c r="K62" s="257"/>
      <c r="L62" s="254"/>
    </row>
    <row r="63" spans="1:12" s="32" customFormat="1" ht="33.75">
      <c r="A63" s="254">
        <v>8</v>
      </c>
      <c r="B63" s="264" t="s">
        <v>239</v>
      </c>
      <c r="C63" s="267">
        <v>1</v>
      </c>
      <c r="D63" s="263">
        <v>1</v>
      </c>
      <c r="E63" s="256" t="s">
        <v>199</v>
      </c>
      <c r="F63" s="250" t="s">
        <v>145</v>
      </c>
      <c r="G63" s="257">
        <v>10</v>
      </c>
      <c r="H63" s="257">
        <v>10</v>
      </c>
      <c r="I63" s="257"/>
      <c r="J63" s="257"/>
      <c r="K63" s="257"/>
      <c r="L63" s="254"/>
    </row>
    <row r="64" spans="1:12" s="32" customFormat="1" ht="33.75">
      <c r="A64" s="254">
        <v>9</v>
      </c>
      <c r="B64" s="255" t="s">
        <v>240</v>
      </c>
      <c r="C64" s="267">
        <v>1</v>
      </c>
      <c r="D64" s="263">
        <v>2</v>
      </c>
      <c r="E64" s="256" t="s">
        <v>199</v>
      </c>
      <c r="F64" s="250" t="s">
        <v>145</v>
      </c>
      <c r="G64" s="257">
        <v>20</v>
      </c>
      <c r="H64" s="257">
        <v>20</v>
      </c>
      <c r="I64" s="257"/>
      <c r="J64" s="257"/>
      <c r="K64" s="257"/>
      <c r="L64" s="254"/>
    </row>
    <row r="65" spans="1:12" s="32" customFormat="1" ht="14.25" customHeight="1">
      <c r="A65" s="196"/>
      <c r="B65" s="193" t="s">
        <v>214</v>
      </c>
      <c r="C65" s="198">
        <f>SUM(C56:C64)</f>
        <v>16</v>
      </c>
      <c r="D65" s="193"/>
      <c r="E65" s="193"/>
      <c r="F65" s="193"/>
      <c r="G65" s="194">
        <f>SUM(G56:G64)</f>
        <v>272</v>
      </c>
      <c r="H65" s="194">
        <f>SUM(H56:H64)</f>
        <v>182</v>
      </c>
      <c r="I65" s="194">
        <f>SUM(I56:I64)</f>
        <v>86</v>
      </c>
      <c r="J65" s="195"/>
      <c r="K65" s="195"/>
      <c r="L65" s="196"/>
    </row>
    <row r="66" spans="1:12" s="32" customFormat="1" ht="14.25" customHeight="1">
      <c r="A66" s="306" t="s">
        <v>242</v>
      </c>
      <c r="B66" s="307"/>
      <c r="C66" s="307"/>
      <c r="D66" s="307"/>
      <c r="E66" s="307"/>
      <c r="F66" s="308"/>
      <c r="G66" s="194">
        <f>SUM(G32,G65)</f>
        <v>1063</v>
      </c>
      <c r="H66" s="194"/>
      <c r="I66" s="194"/>
      <c r="J66" s="195"/>
      <c r="K66" s="195"/>
      <c r="L66" s="196"/>
    </row>
    <row r="67" ht="12">
      <c r="G67" s="105"/>
    </row>
    <row r="68" ht="12">
      <c r="G68" s="105"/>
    </row>
  </sheetData>
  <sheetProtection/>
  <mergeCells count="18">
    <mergeCell ref="C5:F5"/>
    <mergeCell ref="F7:F8"/>
    <mergeCell ref="D7:D8"/>
    <mergeCell ref="C7:C8"/>
    <mergeCell ref="B7:B8"/>
    <mergeCell ref="A7:A8"/>
    <mergeCell ref="G7:L7"/>
    <mergeCell ref="A34:L34"/>
    <mergeCell ref="A40:B40"/>
    <mergeCell ref="A54:F54"/>
    <mergeCell ref="A42:L42"/>
    <mergeCell ref="A41:F41"/>
    <mergeCell ref="A66:F66"/>
    <mergeCell ref="A33:L33"/>
    <mergeCell ref="A55:L55"/>
    <mergeCell ref="C27:C28"/>
    <mergeCell ref="A32:B32"/>
    <mergeCell ref="A9:J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L61"/>
  <sheetViews>
    <sheetView view="pageBreakPreview" zoomScale="110" zoomScaleSheetLayoutView="110" zoomScalePageLayoutView="0" workbookViewId="0" topLeftCell="A55">
      <selection activeCell="E66" sqref="E66"/>
    </sheetView>
  </sheetViews>
  <sheetFormatPr defaultColWidth="8.796875" defaultRowHeight="14.25"/>
  <cols>
    <col min="1" max="1" width="4.8984375" style="11" customWidth="1"/>
    <col min="2" max="2" width="22.09765625" style="76" customWidth="1"/>
    <col min="3" max="5" width="5.8984375" style="11" customWidth="1"/>
    <col min="6" max="6" width="40.8984375" style="11" customWidth="1"/>
    <col min="7" max="7" width="6.59765625" style="12" customWidth="1"/>
    <col min="8" max="13" width="4.69921875" style="11" customWidth="1"/>
    <col min="14" max="16" width="9" style="11" customWidth="1"/>
    <col min="17" max="17" width="4.8984375" style="11" customWidth="1"/>
    <col min="18" max="18" width="22.09765625" style="11" customWidth="1"/>
    <col min="19" max="21" width="5.8984375" style="11" customWidth="1"/>
    <col min="22" max="22" width="40.8984375" style="11" customWidth="1"/>
    <col min="23" max="23" width="6.59765625" style="11" customWidth="1"/>
    <col min="24" max="29" width="4.69921875" style="11" customWidth="1"/>
    <col min="30" max="32" width="9" style="11" customWidth="1"/>
    <col min="33" max="33" width="4.8984375" style="11" customWidth="1"/>
    <col min="34" max="34" width="22.09765625" style="11" customWidth="1"/>
    <col min="35" max="37" width="5.8984375" style="11" customWidth="1"/>
    <col min="38" max="38" width="40.8984375" style="11" customWidth="1"/>
    <col min="39" max="39" width="6.59765625" style="11" customWidth="1"/>
    <col min="40" max="45" width="4.69921875" style="11" customWidth="1"/>
    <col min="46" max="48" width="9" style="11" customWidth="1"/>
    <col min="49" max="49" width="4.8984375" style="11" customWidth="1"/>
    <col min="50" max="50" width="22.09765625" style="11" customWidth="1"/>
    <col min="51" max="53" width="5.8984375" style="11" customWidth="1"/>
    <col min="54" max="54" width="40.8984375" style="11" customWidth="1"/>
    <col min="55" max="55" width="6.59765625" style="11" customWidth="1"/>
    <col min="56" max="61" width="4.69921875" style="11" customWidth="1"/>
    <col min="62" max="64" width="9" style="11" customWidth="1"/>
    <col min="65" max="65" width="4.8984375" style="11" customWidth="1"/>
    <col min="66" max="66" width="22.09765625" style="11" customWidth="1"/>
    <col min="67" max="69" width="5.8984375" style="11" customWidth="1"/>
    <col min="70" max="70" width="40.8984375" style="11" customWidth="1"/>
    <col min="71" max="71" width="6.59765625" style="11" customWidth="1"/>
    <col min="72" max="77" width="4.69921875" style="11" customWidth="1"/>
    <col min="78" max="80" width="9" style="11" customWidth="1"/>
    <col min="81" max="81" width="4.8984375" style="11" customWidth="1"/>
    <col min="82" max="82" width="22.09765625" style="11" customWidth="1"/>
    <col min="83" max="85" width="5.8984375" style="11" customWidth="1"/>
    <col min="86" max="86" width="40.8984375" style="11" customWidth="1"/>
    <col min="87" max="87" width="6.59765625" style="11" customWidth="1"/>
    <col min="88" max="93" width="4.69921875" style="11" customWidth="1"/>
    <col min="94" max="96" width="9" style="11" customWidth="1"/>
    <col min="97" max="97" width="4.8984375" style="11" customWidth="1"/>
    <col min="98" max="98" width="22.09765625" style="11" customWidth="1"/>
    <col min="99" max="101" width="5.8984375" style="11" customWidth="1"/>
    <col min="102" max="102" width="40.8984375" style="11" customWidth="1"/>
    <col min="103" max="103" width="6.59765625" style="11" customWidth="1"/>
    <col min="104" max="109" width="4.69921875" style="11" customWidth="1"/>
    <col min="110" max="112" width="9" style="11" customWidth="1"/>
    <col min="113" max="113" width="4.8984375" style="11" customWidth="1"/>
    <col min="114" max="114" width="22.09765625" style="11" customWidth="1"/>
    <col min="115" max="117" width="5.8984375" style="11" customWidth="1"/>
    <col min="118" max="118" width="40.8984375" style="11" customWidth="1"/>
    <col min="119" max="119" width="6.59765625" style="11" customWidth="1"/>
    <col min="120" max="125" width="4.69921875" style="11" customWidth="1"/>
    <col min="126" max="128" width="9" style="11" customWidth="1"/>
    <col min="129" max="129" width="4.8984375" style="11" customWidth="1"/>
    <col min="130" max="130" width="22.09765625" style="11" customWidth="1"/>
    <col min="131" max="133" width="5.8984375" style="11" customWidth="1"/>
    <col min="134" max="134" width="40.8984375" style="11" customWidth="1"/>
    <col min="135" max="135" width="6.59765625" style="11" customWidth="1"/>
    <col min="136" max="141" width="4.69921875" style="11" customWidth="1"/>
    <col min="142" max="144" width="9" style="11" customWidth="1"/>
    <col min="145" max="145" width="4.8984375" style="11" customWidth="1"/>
    <col min="146" max="146" width="22.09765625" style="11" customWidth="1"/>
    <col min="147" max="149" width="5.8984375" style="11" customWidth="1"/>
    <col min="150" max="150" width="40.8984375" style="11" customWidth="1"/>
    <col min="151" max="151" width="6.59765625" style="11" customWidth="1"/>
    <col min="152" max="157" width="4.69921875" style="11" customWidth="1"/>
    <col min="158" max="160" width="9" style="11" customWidth="1"/>
    <col min="161" max="161" width="4.8984375" style="11" customWidth="1"/>
    <col min="162" max="162" width="22.09765625" style="11" customWidth="1"/>
    <col min="163" max="165" width="5.8984375" style="11" customWidth="1"/>
    <col min="166" max="166" width="40.8984375" style="11" customWidth="1"/>
    <col min="167" max="167" width="6.59765625" style="11" customWidth="1"/>
    <col min="168" max="173" width="4.69921875" style="11" customWidth="1"/>
    <col min="174" max="176" width="9" style="11" customWidth="1"/>
    <col min="177" max="177" width="4.8984375" style="11" customWidth="1"/>
    <col min="178" max="178" width="22.09765625" style="11" customWidth="1"/>
    <col min="179" max="181" width="5.8984375" style="11" customWidth="1"/>
    <col min="182" max="182" width="40.8984375" style="11" customWidth="1"/>
    <col min="183" max="183" width="6.59765625" style="11" customWidth="1"/>
    <col min="184" max="189" width="4.69921875" style="11" customWidth="1"/>
    <col min="190" max="192" width="9" style="11" customWidth="1"/>
    <col min="193" max="193" width="4.8984375" style="11" customWidth="1"/>
    <col min="194" max="194" width="22.09765625" style="11" customWidth="1"/>
    <col min="195" max="197" width="5.8984375" style="11" customWidth="1"/>
    <col min="198" max="198" width="40.8984375" style="11" customWidth="1"/>
    <col min="199" max="199" width="6.59765625" style="11" customWidth="1"/>
    <col min="200" max="205" width="4.69921875" style="11" customWidth="1"/>
    <col min="206" max="208" width="9" style="11" customWidth="1"/>
    <col min="209" max="209" width="4.8984375" style="11" customWidth="1"/>
    <col min="210" max="210" width="22.09765625" style="11" customWidth="1"/>
    <col min="211" max="213" width="5.8984375" style="11" customWidth="1"/>
    <col min="214" max="214" width="40.8984375" style="11" customWidth="1"/>
    <col min="215" max="215" width="6.59765625" style="11" customWidth="1"/>
    <col min="216" max="221" width="4.69921875" style="11" customWidth="1"/>
    <col min="222" max="224" width="9" style="11" customWidth="1"/>
    <col min="225" max="225" width="4.8984375" style="11" customWidth="1"/>
    <col min="226" max="226" width="22.09765625" style="11" customWidth="1"/>
    <col min="227" max="229" width="5.8984375" style="11" customWidth="1"/>
    <col min="230" max="230" width="40.8984375" style="11" customWidth="1"/>
    <col min="231" max="231" width="6.59765625" style="11" customWidth="1"/>
    <col min="232" max="237" width="4.69921875" style="11" customWidth="1"/>
    <col min="238" max="240" width="9" style="11" customWidth="1"/>
    <col min="241" max="241" width="4.8984375" style="11" customWidth="1"/>
    <col min="242" max="242" width="22.09765625" style="11" customWidth="1"/>
    <col min="243" max="245" width="5.8984375" style="11" customWidth="1"/>
    <col min="246" max="246" width="40.8984375" style="11" customWidth="1"/>
    <col min="247" max="247" width="6.59765625" style="11" customWidth="1"/>
    <col min="248" max="253" width="4.69921875" style="11" customWidth="1"/>
    <col min="254" max="16384" width="9" style="11" customWidth="1"/>
  </cols>
  <sheetData>
    <row r="3" spans="1:12" ht="12">
      <c r="A3" s="65"/>
      <c r="B3" s="66"/>
      <c r="C3" s="67" t="s">
        <v>0</v>
      </c>
      <c r="D3" s="65"/>
      <c r="E3" s="65"/>
      <c r="F3" s="65"/>
      <c r="G3" s="68"/>
      <c r="H3" s="65"/>
      <c r="I3" s="65"/>
      <c r="J3" s="65"/>
      <c r="K3" s="65"/>
      <c r="L3" s="65"/>
    </row>
    <row r="4" spans="1:12" ht="12">
      <c r="A4" s="65"/>
      <c r="B4" s="66"/>
      <c r="C4" s="67" t="s">
        <v>1</v>
      </c>
      <c r="D4" s="65"/>
      <c r="E4" s="65"/>
      <c r="F4" s="65"/>
      <c r="G4" s="68"/>
      <c r="H4" s="65"/>
      <c r="I4" s="65"/>
      <c r="J4" s="65"/>
      <c r="K4" s="65"/>
      <c r="L4" s="65"/>
    </row>
    <row r="5" spans="1:12" ht="12">
      <c r="A5" s="65"/>
      <c r="B5" s="66"/>
      <c r="C5" s="288" t="s">
        <v>193</v>
      </c>
      <c r="D5" s="288"/>
      <c r="E5" s="288"/>
      <c r="F5" s="288"/>
      <c r="G5" s="68"/>
      <c r="H5" s="65"/>
      <c r="I5" s="65"/>
      <c r="J5" s="65"/>
      <c r="K5" s="65"/>
      <c r="L5" s="65"/>
    </row>
    <row r="6" spans="1:12" ht="12">
      <c r="A6" s="65"/>
      <c r="B6" s="66"/>
      <c r="C6" s="65"/>
      <c r="D6" s="65"/>
      <c r="E6" s="65"/>
      <c r="F6" s="65"/>
      <c r="G6" s="68"/>
      <c r="H6" s="65"/>
      <c r="I6" s="65"/>
      <c r="J6" s="65"/>
      <c r="K6" s="65"/>
      <c r="L6" s="65"/>
    </row>
    <row r="7" spans="1:12" s="12" customFormat="1" ht="14.25" customHeight="1">
      <c r="A7" s="284" t="s">
        <v>6</v>
      </c>
      <c r="B7" s="284" t="s">
        <v>7</v>
      </c>
      <c r="C7" s="286" t="s">
        <v>8</v>
      </c>
      <c r="D7" s="69" t="s">
        <v>3</v>
      </c>
      <c r="E7" s="69" t="s">
        <v>4</v>
      </c>
      <c r="F7" s="284" t="s">
        <v>11</v>
      </c>
      <c r="G7" s="276" t="s">
        <v>5</v>
      </c>
      <c r="H7" s="335"/>
      <c r="I7" s="335"/>
      <c r="J7" s="335"/>
      <c r="K7" s="335"/>
      <c r="L7" s="335"/>
    </row>
    <row r="8" spans="1:12" s="12" customFormat="1" ht="14.25" customHeight="1">
      <c r="A8" s="285"/>
      <c r="B8" s="285"/>
      <c r="C8" s="287"/>
      <c r="D8" s="69" t="s">
        <v>9</v>
      </c>
      <c r="E8" s="69" t="s">
        <v>10</v>
      </c>
      <c r="F8" s="285"/>
      <c r="G8" s="20" t="s">
        <v>12</v>
      </c>
      <c r="H8" s="19" t="s">
        <v>13</v>
      </c>
      <c r="I8" s="19" t="s">
        <v>14</v>
      </c>
      <c r="J8" s="19" t="s">
        <v>15</v>
      </c>
      <c r="K8" s="19" t="s">
        <v>16</v>
      </c>
      <c r="L8" s="19" t="s">
        <v>17</v>
      </c>
    </row>
    <row r="9" spans="1:12" s="12" customFormat="1" ht="40.5" customHeight="1">
      <c r="A9" s="95">
        <v>1</v>
      </c>
      <c r="B9" s="64" t="s">
        <v>83</v>
      </c>
      <c r="C9" s="55">
        <v>5</v>
      </c>
      <c r="D9" s="27" t="s">
        <v>19</v>
      </c>
      <c r="E9" s="56" t="s">
        <v>20</v>
      </c>
      <c r="F9" s="77" t="s">
        <v>123</v>
      </c>
      <c r="G9" s="91">
        <f>SUM(H9:L9)</f>
        <v>66</v>
      </c>
      <c r="H9" s="27">
        <v>30</v>
      </c>
      <c r="I9" s="27">
        <v>36</v>
      </c>
      <c r="J9" s="27"/>
      <c r="K9" s="57"/>
      <c r="L9" s="57"/>
    </row>
    <row r="10" spans="1:12" ht="40.5" customHeight="1">
      <c r="A10" s="60">
        <v>2</v>
      </c>
      <c r="B10" s="92" t="s">
        <v>18</v>
      </c>
      <c r="C10" s="93">
        <v>4</v>
      </c>
      <c r="D10" s="94" t="s">
        <v>19</v>
      </c>
      <c r="E10" s="56" t="s">
        <v>20</v>
      </c>
      <c r="F10" s="48" t="s">
        <v>123</v>
      </c>
      <c r="G10" s="79">
        <f aca="true" t="shared" si="0" ref="G10:G59">SUM(H10:L10)</f>
        <v>50</v>
      </c>
      <c r="H10" s="94">
        <v>30</v>
      </c>
      <c r="I10" s="94">
        <v>20</v>
      </c>
      <c r="J10" s="94"/>
      <c r="K10" s="60"/>
      <c r="L10" s="60"/>
    </row>
    <row r="11" spans="1:12" ht="40.5" customHeight="1">
      <c r="A11" s="57">
        <v>3</v>
      </c>
      <c r="B11" s="64" t="s">
        <v>84</v>
      </c>
      <c r="C11" s="55">
        <v>4</v>
      </c>
      <c r="D11" s="27" t="s">
        <v>19</v>
      </c>
      <c r="E11" s="56" t="s">
        <v>20</v>
      </c>
      <c r="F11" s="78" t="s">
        <v>24</v>
      </c>
      <c r="G11" s="91">
        <f t="shared" si="0"/>
        <v>40</v>
      </c>
      <c r="H11" s="27">
        <v>20</v>
      </c>
      <c r="I11" s="27">
        <v>20</v>
      </c>
      <c r="J11" s="27"/>
      <c r="K11" s="57"/>
      <c r="L11" s="57"/>
    </row>
    <row r="12" spans="1:12" ht="40.5" customHeight="1">
      <c r="A12" s="60">
        <v>4</v>
      </c>
      <c r="B12" s="92" t="s">
        <v>22</v>
      </c>
      <c r="C12" s="93">
        <v>4</v>
      </c>
      <c r="D12" s="94" t="s">
        <v>19</v>
      </c>
      <c r="E12" s="56" t="s">
        <v>20</v>
      </c>
      <c r="F12" s="70" t="s">
        <v>24</v>
      </c>
      <c r="G12" s="79">
        <f t="shared" si="0"/>
        <v>40</v>
      </c>
      <c r="H12" s="94">
        <v>20</v>
      </c>
      <c r="I12" s="94">
        <v>20</v>
      </c>
      <c r="J12" s="94"/>
      <c r="K12" s="60"/>
      <c r="L12" s="60"/>
    </row>
    <row r="13" spans="1:12" ht="40.5" customHeight="1">
      <c r="A13" s="57">
        <v>5</v>
      </c>
      <c r="B13" s="64" t="s">
        <v>91</v>
      </c>
      <c r="C13" s="55">
        <v>3</v>
      </c>
      <c r="D13" s="27" t="s">
        <v>19</v>
      </c>
      <c r="E13" s="56" t="s">
        <v>20</v>
      </c>
      <c r="F13" s="78" t="s">
        <v>24</v>
      </c>
      <c r="G13" s="91">
        <f t="shared" si="0"/>
        <v>30</v>
      </c>
      <c r="H13" s="27">
        <v>20</v>
      </c>
      <c r="I13" s="27">
        <v>10</v>
      </c>
      <c r="J13" s="27"/>
      <c r="K13" s="57"/>
      <c r="L13" s="57"/>
    </row>
    <row r="14" spans="1:12" ht="40.5" customHeight="1">
      <c r="A14" s="60">
        <v>6</v>
      </c>
      <c r="B14" s="92" t="s">
        <v>25</v>
      </c>
      <c r="C14" s="93">
        <v>3</v>
      </c>
      <c r="D14" s="94" t="s">
        <v>19</v>
      </c>
      <c r="E14" s="56" t="s">
        <v>20</v>
      </c>
      <c r="F14" s="70" t="s">
        <v>24</v>
      </c>
      <c r="G14" s="79">
        <f t="shared" si="0"/>
        <v>30</v>
      </c>
      <c r="H14" s="94">
        <v>20</v>
      </c>
      <c r="I14" s="94">
        <v>10</v>
      </c>
      <c r="J14" s="94"/>
      <c r="K14" s="60"/>
      <c r="L14" s="60"/>
    </row>
    <row r="15" spans="1:12" ht="40.5" customHeight="1">
      <c r="A15" s="57">
        <v>7</v>
      </c>
      <c r="B15" s="64" t="s">
        <v>92</v>
      </c>
      <c r="C15" s="55">
        <v>3</v>
      </c>
      <c r="D15" s="27" t="s">
        <v>23</v>
      </c>
      <c r="E15" s="56" t="s">
        <v>20</v>
      </c>
      <c r="F15" s="101" t="s">
        <v>59</v>
      </c>
      <c r="G15" s="91">
        <f t="shared" si="0"/>
        <v>60</v>
      </c>
      <c r="H15" s="27"/>
      <c r="I15" s="27"/>
      <c r="J15" s="27">
        <v>60</v>
      </c>
      <c r="K15" s="57"/>
      <c r="L15" s="57"/>
    </row>
    <row r="16" spans="1:12" ht="40.5" customHeight="1">
      <c r="A16" s="60">
        <v>8</v>
      </c>
      <c r="B16" s="92" t="s">
        <v>85</v>
      </c>
      <c r="C16" s="93">
        <v>3</v>
      </c>
      <c r="D16" s="94" t="s">
        <v>23</v>
      </c>
      <c r="E16" s="56" t="s">
        <v>20</v>
      </c>
      <c r="F16" s="35" t="s">
        <v>59</v>
      </c>
      <c r="G16" s="79">
        <f t="shared" si="0"/>
        <v>60</v>
      </c>
      <c r="H16" s="94"/>
      <c r="I16" s="94"/>
      <c r="J16" s="94">
        <v>60</v>
      </c>
      <c r="K16" s="60"/>
      <c r="L16" s="60"/>
    </row>
    <row r="17" spans="1:12" ht="40.5" customHeight="1">
      <c r="A17" s="57">
        <v>11</v>
      </c>
      <c r="B17" s="64" t="s">
        <v>93</v>
      </c>
      <c r="C17" s="55">
        <v>3</v>
      </c>
      <c r="D17" s="27" t="s">
        <v>23</v>
      </c>
      <c r="E17" s="56" t="s">
        <v>20</v>
      </c>
      <c r="F17" s="77" t="s">
        <v>123</v>
      </c>
      <c r="G17" s="91">
        <f t="shared" si="0"/>
        <v>45</v>
      </c>
      <c r="H17" s="27">
        <v>15</v>
      </c>
      <c r="I17" s="27">
        <v>30</v>
      </c>
      <c r="J17" s="27"/>
      <c r="K17" s="57"/>
      <c r="L17" s="57"/>
    </row>
    <row r="18" spans="1:12" ht="40.5" customHeight="1">
      <c r="A18" s="60">
        <v>12</v>
      </c>
      <c r="B18" s="92" t="s">
        <v>94</v>
      </c>
      <c r="C18" s="93">
        <v>3</v>
      </c>
      <c r="D18" s="94" t="s">
        <v>23</v>
      </c>
      <c r="E18" s="56" t="s">
        <v>20</v>
      </c>
      <c r="F18" s="48" t="s">
        <v>123</v>
      </c>
      <c r="G18" s="79">
        <f t="shared" si="0"/>
        <v>45</v>
      </c>
      <c r="H18" s="94">
        <v>15</v>
      </c>
      <c r="I18" s="94">
        <v>30</v>
      </c>
      <c r="J18" s="94"/>
      <c r="K18" s="60"/>
      <c r="L18" s="60"/>
    </row>
    <row r="19" spans="1:12" ht="40.5" customHeight="1">
      <c r="A19" s="57">
        <v>13</v>
      </c>
      <c r="B19" s="64" t="s">
        <v>86</v>
      </c>
      <c r="C19" s="55">
        <v>3</v>
      </c>
      <c r="D19" s="27" t="s">
        <v>23</v>
      </c>
      <c r="E19" s="56" t="s">
        <v>20</v>
      </c>
      <c r="F19" s="78" t="s">
        <v>24</v>
      </c>
      <c r="G19" s="91">
        <f t="shared" si="0"/>
        <v>46</v>
      </c>
      <c r="H19" s="27">
        <v>20</v>
      </c>
      <c r="I19" s="27">
        <v>26</v>
      </c>
      <c r="J19" s="27"/>
      <c r="K19" s="57"/>
      <c r="L19" s="57"/>
    </row>
    <row r="20" spans="1:12" ht="40.5" customHeight="1">
      <c r="A20" s="60">
        <v>14</v>
      </c>
      <c r="B20" s="92" t="s">
        <v>87</v>
      </c>
      <c r="C20" s="93">
        <v>3</v>
      </c>
      <c r="D20" s="94" t="s">
        <v>23</v>
      </c>
      <c r="E20" s="56" t="s">
        <v>20</v>
      </c>
      <c r="F20" s="70" t="s">
        <v>24</v>
      </c>
      <c r="G20" s="79">
        <f t="shared" si="0"/>
        <v>46</v>
      </c>
      <c r="H20" s="94">
        <v>20</v>
      </c>
      <c r="I20" s="94">
        <v>26</v>
      </c>
      <c r="J20" s="94"/>
      <c r="K20" s="60"/>
      <c r="L20" s="60"/>
    </row>
    <row r="21" spans="1:12" ht="40.5" customHeight="1">
      <c r="A21" s="57">
        <v>15</v>
      </c>
      <c r="B21" s="64" t="s">
        <v>95</v>
      </c>
      <c r="C21" s="333">
        <v>2</v>
      </c>
      <c r="D21" s="27" t="s">
        <v>19</v>
      </c>
      <c r="E21" s="331" t="s">
        <v>20</v>
      </c>
      <c r="F21" s="78" t="s">
        <v>24</v>
      </c>
      <c r="G21" s="91">
        <f t="shared" si="0"/>
        <v>14</v>
      </c>
      <c r="H21" s="27">
        <v>8</v>
      </c>
      <c r="I21" s="27">
        <v>6</v>
      </c>
      <c r="J21" s="27"/>
      <c r="K21" s="57"/>
      <c r="L21" s="57"/>
    </row>
    <row r="22" spans="1:12" ht="40.5" customHeight="1">
      <c r="A22" s="57">
        <v>16</v>
      </c>
      <c r="B22" s="64" t="s">
        <v>96</v>
      </c>
      <c r="C22" s="334"/>
      <c r="D22" s="27" t="s">
        <v>19</v>
      </c>
      <c r="E22" s="332"/>
      <c r="F22" s="77" t="s">
        <v>123</v>
      </c>
      <c r="G22" s="91">
        <f t="shared" si="0"/>
        <v>20</v>
      </c>
      <c r="H22" s="27">
        <v>6</v>
      </c>
      <c r="I22" s="27">
        <v>14</v>
      </c>
      <c r="J22" s="27"/>
      <c r="K22" s="57"/>
      <c r="L22" s="57"/>
    </row>
    <row r="23" spans="1:12" ht="40.5" customHeight="1">
      <c r="A23" s="60">
        <v>17</v>
      </c>
      <c r="B23" s="92" t="s">
        <v>26</v>
      </c>
      <c r="C23" s="329">
        <v>2</v>
      </c>
      <c r="D23" s="94" t="s">
        <v>19</v>
      </c>
      <c r="E23" s="331" t="s">
        <v>20</v>
      </c>
      <c r="F23" s="70" t="s">
        <v>24</v>
      </c>
      <c r="G23" s="79">
        <f t="shared" si="0"/>
        <v>22</v>
      </c>
      <c r="H23" s="94">
        <v>8</v>
      </c>
      <c r="I23" s="94">
        <v>14</v>
      </c>
      <c r="J23" s="94"/>
      <c r="K23" s="60"/>
      <c r="L23" s="60"/>
    </row>
    <row r="24" spans="1:12" ht="40.5" customHeight="1">
      <c r="A24" s="60">
        <v>18</v>
      </c>
      <c r="B24" s="92" t="s">
        <v>26</v>
      </c>
      <c r="C24" s="330"/>
      <c r="D24" s="94" t="s">
        <v>19</v>
      </c>
      <c r="E24" s="332"/>
      <c r="F24" s="48" t="s">
        <v>123</v>
      </c>
      <c r="G24" s="79">
        <f t="shared" si="0"/>
        <v>22</v>
      </c>
      <c r="H24" s="94">
        <v>6</v>
      </c>
      <c r="I24" s="94">
        <v>16</v>
      </c>
      <c r="J24" s="94"/>
      <c r="K24" s="60"/>
      <c r="L24" s="60"/>
    </row>
    <row r="25" spans="1:12" ht="40.5" customHeight="1">
      <c r="A25" s="57">
        <v>19</v>
      </c>
      <c r="B25" s="64" t="s">
        <v>97</v>
      </c>
      <c r="C25" s="55">
        <v>1</v>
      </c>
      <c r="D25" s="27" t="s">
        <v>19</v>
      </c>
      <c r="E25" s="56" t="s">
        <v>20</v>
      </c>
      <c r="F25" s="78" t="s">
        <v>24</v>
      </c>
      <c r="G25" s="91">
        <f t="shared" si="0"/>
        <v>20</v>
      </c>
      <c r="H25" s="27">
        <v>20</v>
      </c>
      <c r="I25" s="27"/>
      <c r="J25" s="27"/>
      <c r="K25" s="57"/>
      <c r="L25" s="57"/>
    </row>
    <row r="26" spans="1:12" ht="40.5" customHeight="1">
      <c r="A26" s="60">
        <v>20</v>
      </c>
      <c r="B26" s="92" t="s">
        <v>27</v>
      </c>
      <c r="C26" s="93">
        <v>1</v>
      </c>
      <c r="D26" s="94" t="s">
        <v>19</v>
      </c>
      <c r="E26" s="56" t="s">
        <v>20</v>
      </c>
      <c r="F26" s="70" t="s">
        <v>24</v>
      </c>
      <c r="G26" s="79">
        <f t="shared" si="0"/>
        <v>24</v>
      </c>
      <c r="H26" s="94">
        <v>20</v>
      </c>
      <c r="I26" s="94">
        <v>4</v>
      </c>
      <c r="J26" s="94"/>
      <c r="K26" s="60"/>
      <c r="L26" s="60"/>
    </row>
    <row r="27" spans="1:12" ht="40.5" customHeight="1">
      <c r="A27" s="57">
        <v>21</v>
      </c>
      <c r="B27" s="64" t="s">
        <v>98</v>
      </c>
      <c r="C27" s="55">
        <v>1</v>
      </c>
      <c r="D27" s="27" t="s">
        <v>29</v>
      </c>
      <c r="E27" s="27" t="s">
        <v>30</v>
      </c>
      <c r="F27" s="98" t="s">
        <v>90</v>
      </c>
      <c r="G27" s="91">
        <f t="shared" si="0"/>
        <v>20</v>
      </c>
      <c r="H27" s="27"/>
      <c r="I27" s="27">
        <v>20</v>
      </c>
      <c r="J27" s="27"/>
      <c r="K27" s="57"/>
      <c r="L27" s="57"/>
    </row>
    <row r="28" spans="1:12" ht="40.5" customHeight="1">
      <c r="A28" s="60">
        <v>22</v>
      </c>
      <c r="B28" s="92" t="s">
        <v>28</v>
      </c>
      <c r="C28" s="93">
        <v>2</v>
      </c>
      <c r="D28" s="94" t="s">
        <v>29</v>
      </c>
      <c r="E28" s="94" t="s">
        <v>30</v>
      </c>
      <c r="F28" s="96" t="s">
        <v>90</v>
      </c>
      <c r="G28" s="79">
        <f t="shared" si="0"/>
        <v>40</v>
      </c>
      <c r="H28" s="94"/>
      <c r="I28" s="94">
        <v>40</v>
      </c>
      <c r="J28" s="94"/>
      <c r="K28" s="60"/>
      <c r="L28" s="60"/>
    </row>
    <row r="29" spans="1:12" ht="40.5" customHeight="1">
      <c r="A29" s="57">
        <v>23</v>
      </c>
      <c r="B29" s="64" t="s">
        <v>99</v>
      </c>
      <c r="C29" s="55">
        <v>1</v>
      </c>
      <c r="D29" s="27" t="s">
        <v>19</v>
      </c>
      <c r="E29" s="27" t="s">
        <v>30</v>
      </c>
      <c r="F29" s="78" t="s">
        <v>24</v>
      </c>
      <c r="G29" s="91">
        <f t="shared" si="0"/>
        <v>14</v>
      </c>
      <c r="H29" s="27">
        <v>14</v>
      </c>
      <c r="I29" s="27"/>
      <c r="J29" s="27"/>
      <c r="K29" s="57"/>
      <c r="L29" s="57"/>
    </row>
    <row r="30" spans="1:12" ht="40.5" customHeight="1">
      <c r="A30" s="60">
        <v>24</v>
      </c>
      <c r="B30" s="92" t="s">
        <v>100</v>
      </c>
      <c r="C30" s="93">
        <v>1</v>
      </c>
      <c r="D30" s="94" t="s">
        <v>19</v>
      </c>
      <c r="E30" s="94" t="s">
        <v>30</v>
      </c>
      <c r="F30" s="70" t="s">
        <v>24</v>
      </c>
      <c r="G30" s="79">
        <f t="shared" si="0"/>
        <v>14</v>
      </c>
      <c r="H30" s="94">
        <v>14</v>
      </c>
      <c r="I30" s="94"/>
      <c r="J30" s="94"/>
      <c r="K30" s="60"/>
      <c r="L30" s="60"/>
    </row>
    <row r="31" spans="1:12" ht="40.5" customHeight="1">
      <c r="A31" s="57">
        <v>25</v>
      </c>
      <c r="B31" s="64" t="s">
        <v>101</v>
      </c>
      <c r="C31" s="55">
        <v>1</v>
      </c>
      <c r="D31" s="27" t="s">
        <v>29</v>
      </c>
      <c r="E31" s="27" t="s">
        <v>30</v>
      </c>
      <c r="F31" s="77" t="s">
        <v>123</v>
      </c>
      <c r="G31" s="91">
        <f t="shared" si="0"/>
        <v>16</v>
      </c>
      <c r="H31" s="27">
        <v>6</v>
      </c>
      <c r="I31" s="27">
        <v>10</v>
      </c>
      <c r="J31" s="27"/>
      <c r="K31" s="57"/>
      <c r="L31" s="57"/>
    </row>
    <row r="32" spans="1:12" ht="40.5" customHeight="1">
      <c r="A32" s="60">
        <v>26</v>
      </c>
      <c r="B32" s="92" t="s">
        <v>102</v>
      </c>
      <c r="C32" s="93">
        <v>1</v>
      </c>
      <c r="D32" s="94" t="s">
        <v>29</v>
      </c>
      <c r="E32" s="94" t="s">
        <v>30</v>
      </c>
      <c r="F32" s="48" t="s">
        <v>123</v>
      </c>
      <c r="G32" s="79">
        <f t="shared" si="0"/>
        <v>16</v>
      </c>
      <c r="H32" s="94">
        <v>6</v>
      </c>
      <c r="I32" s="94">
        <v>10</v>
      </c>
      <c r="J32" s="94"/>
      <c r="K32" s="60"/>
      <c r="L32" s="60"/>
    </row>
    <row r="33" spans="1:12" ht="40.5" customHeight="1">
      <c r="A33" s="57">
        <v>27</v>
      </c>
      <c r="B33" s="64" t="s">
        <v>103</v>
      </c>
      <c r="C33" s="55">
        <v>1</v>
      </c>
      <c r="D33" s="27" t="s">
        <v>29</v>
      </c>
      <c r="E33" s="27" t="s">
        <v>30</v>
      </c>
      <c r="F33" s="77" t="s">
        <v>123</v>
      </c>
      <c r="G33" s="91">
        <f t="shared" si="0"/>
        <v>4</v>
      </c>
      <c r="H33" s="27">
        <v>4</v>
      </c>
      <c r="I33" s="27"/>
      <c r="J33" s="27"/>
      <c r="K33" s="57"/>
      <c r="L33" s="57"/>
    </row>
    <row r="34" spans="1:12" ht="40.5" customHeight="1">
      <c r="A34" s="60">
        <v>28</v>
      </c>
      <c r="B34" s="92" t="s">
        <v>31</v>
      </c>
      <c r="C34" s="93">
        <v>1</v>
      </c>
      <c r="D34" s="94" t="s">
        <v>29</v>
      </c>
      <c r="E34" s="94" t="s">
        <v>30</v>
      </c>
      <c r="F34" s="48" t="s">
        <v>123</v>
      </c>
      <c r="G34" s="79">
        <f t="shared" si="0"/>
        <v>24</v>
      </c>
      <c r="H34" s="94">
        <v>4</v>
      </c>
      <c r="I34" s="94">
        <v>20</v>
      </c>
      <c r="J34" s="94"/>
      <c r="K34" s="60"/>
      <c r="L34" s="60"/>
    </row>
    <row r="35" spans="1:12" ht="40.5" customHeight="1">
      <c r="A35" s="57">
        <v>29</v>
      </c>
      <c r="B35" s="64" t="s">
        <v>104</v>
      </c>
      <c r="C35" s="55">
        <v>1</v>
      </c>
      <c r="D35" s="27" t="s">
        <v>19</v>
      </c>
      <c r="E35" s="27" t="s">
        <v>30</v>
      </c>
      <c r="F35" s="77" t="s">
        <v>123</v>
      </c>
      <c r="G35" s="91">
        <f t="shared" si="0"/>
        <v>30</v>
      </c>
      <c r="H35" s="27">
        <v>10</v>
      </c>
      <c r="I35" s="27">
        <v>20</v>
      </c>
      <c r="J35" s="27"/>
      <c r="K35" s="71"/>
      <c r="L35" s="71"/>
    </row>
    <row r="36" spans="1:12" ht="40.5" customHeight="1">
      <c r="A36" s="60">
        <v>30</v>
      </c>
      <c r="B36" s="92" t="s">
        <v>32</v>
      </c>
      <c r="C36" s="93">
        <v>1</v>
      </c>
      <c r="D36" s="94" t="s">
        <v>19</v>
      </c>
      <c r="E36" s="94" t="s">
        <v>30</v>
      </c>
      <c r="F36" s="48" t="s">
        <v>123</v>
      </c>
      <c r="G36" s="79">
        <f t="shared" si="0"/>
        <v>30</v>
      </c>
      <c r="H36" s="94">
        <v>10</v>
      </c>
      <c r="I36" s="94">
        <v>20</v>
      </c>
      <c r="J36" s="94"/>
      <c r="K36" s="8"/>
      <c r="L36" s="8"/>
    </row>
    <row r="37" spans="1:12" ht="40.5" customHeight="1">
      <c r="A37" s="57">
        <v>31</v>
      </c>
      <c r="B37" s="64" t="s">
        <v>105</v>
      </c>
      <c r="C37" s="55">
        <v>1</v>
      </c>
      <c r="D37" s="27" t="s">
        <v>29</v>
      </c>
      <c r="E37" s="27" t="s">
        <v>30</v>
      </c>
      <c r="F37" s="78" t="s">
        <v>24</v>
      </c>
      <c r="G37" s="91">
        <f t="shared" si="0"/>
        <v>15</v>
      </c>
      <c r="H37" s="27">
        <v>15</v>
      </c>
      <c r="I37" s="27"/>
      <c r="J37" s="27"/>
      <c r="K37" s="72"/>
      <c r="L37" s="72"/>
    </row>
    <row r="38" spans="1:12" ht="40.5" customHeight="1">
      <c r="A38" s="60">
        <v>32</v>
      </c>
      <c r="B38" s="92" t="s">
        <v>106</v>
      </c>
      <c r="C38" s="93">
        <v>1</v>
      </c>
      <c r="D38" s="94" t="s">
        <v>29</v>
      </c>
      <c r="E38" s="94" t="s">
        <v>30</v>
      </c>
      <c r="F38" s="70" t="s">
        <v>24</v>
      </c>
      <c r="G38" s="79">
        <f t="shared" si="0"/>
        <v>15</v>
      </c>
      <c r="H38" s="94">
        <v>15</v>
      </c>
      <c r="I38" s="94"/>
      <c r="J38" s="94"/>
      <c r="K38" s="8"/>
      <c r="L38" s="8"/>
    </row>
    <row r="39" spans="1:12" ht="40.5" customHeight="1">
      <c r="A39" s="57">
        <v>33</v>
      </c>
      <c r="B39" s="64" t="s">
        <v>107</v>
      </c>
      <c r="C39" s="55">
        <v>1</v>
      </c>
      <c r="D39" s="27" t="s">
        <v>19</v>
      </c>
      <c r="E39" s="27" t="s">
        <v>30</v>
      </c>
      <c r="F39" s="78" t="s">
        <v>24</v>
      </c>
      <c r="G39" s="91">
        <f t="shared" si="0"/>
        <v>30</v>
      </c>
      <c r="H39" s="27">
        <v>20</v>
      </c>
      <c r="I39" s="27">
        <v>10</v>
      </c>
      <c r="J39" s="27"/>
      <c r="K39" s="72"/>
      <c r="L39" s="72"/>
    </row>
    <row r="40" spans="1:12" ht="40.5" customHeight="1">
      <c r="A40" s="60">
        <v>34</v>
      </c>
      <c r="B40" s="92" t="s">
        <v>33</v>
      </c>
      <c r="C40" s="93">
        <v>1</v>
      </c>
      <c r="D40" s="94" t="s">
        <v>19</v>
      </c>
      <c r="E40" s="94" t="s">
        <v>30</v>
      </c>
      <c r="F40" s="70" t="s">
        <v>24</v>
      </c>
      <c r="G40" s="79">
        <f t="shared" si="0"/>
        <v>30</v>
      </c>
      <c r="H40" s="94">
        <v>20</v>
      </c>
      <c r="I40" s="94">
        <v>10</v>
      </c>
      <c r="J40" s="94"/>
      <c r="K40" s="8"/>
      <c r="L40" s="8"/>
    </row>
    <row r="41" spans="1:12" ht="40.5" customHeight="1">
      <c r="A41" s="57">
        <v>35</v>
      </c>
      <c r="B41" s="64" t="s">
        <v>108</v>
      </c>
      <c r="C41" s="55">
        <v>2</v>
      </c>
      <c r="D41" s="27" t="s">
        <v>29</v>
      </c>
      <c r="E41" s="27" t="s">
        <v>30</v>
      </c>
      <c r="F41" s="77" t="s">
        <v>123</v>
      </c>
      <c r="G41" s="91">
        <f t="shared" si="0"/>
        <v>55</v>
      </c>
      <c r="H41" s="27">
        <v>15</v>
      </c>
      <c r="I41" s="27">
        <v>30</v>
      </c>
      <c r="J41" s="27">
        <v>10</v>
      </c>
      <c r="K41" s="72"/>
      <c r="L41" s="72"/>
    </row>
    <row r="42" spans="1:12" ht="40.5" customHeight="1">
      <c r="A42" s="60">
        <v>36</v>
      </c>
      <c r="B42" s="92" t="s">
        <v>109</v>
      </c>
      <c r="C42" s="93">
        <v>1</v>
      </c>
      <c r="D42" s="94" t="s">
        <v>29</v>
      </c>
      <c r="E42" s="94" t="s">
        <v>30</v>
      </c>
      <c r="F42" s="48" t="s">
        <v>123</v>
      </c>
      <c r="G42" s="79">
        <f t="shared" si="0"/>
        <v>45</v>
      </c>
      <c r="H42" s="94">
        <v>15</v>
      </c>
      <c r="I42" s="94">
        <v>30</v>
      </c>
      <c r="J42" s="94"/>
      <c r="K42" s="8"/>
      <c r="L42" s="8"/>
    </row>
    <row r="43" spans="1:12" ht="40.5" customHeight="1">
      <c r="A43" s="57">
        <v>37</v>
      </c>
      <c r="B43" s="64" t="s">
        <v>88</v>
      </c>
      <c r="C43" s="55">
        <v>1</v>
      </c>
      <c r="D43" s="27" t="s">
        <v>19</v>
      </c>
      <c r="E43" s="27" t="s">
        <v>30</v>
      </c>
      <c r="F43" s="78" t="s">
        <v>24</v>
      </c>
      <c r="G43" s="91">
        <f t="shared" si="0"/>
        <v>30</v>
      </c>
      <c r="H43" s="27">
        <v>10</v>
      </c>
      <c r="I43" s="27">
        <v>20</v>
      </c>
      <c r="J43" s="27"/>
      <c r="K43" s="72"/>
      <c r="L43" s="72"/>
    </row>
    <row r="44" spans="1:12" ht="40.5" customHeight="1">
      <c r="A44" s="60">
        <v>38</v>
      </c>
      <c r="B44" s="92" t="s">
        <v>89</v>
      </c>
      <c r="C44" s="93">
        <v>1</v>
      </c>
      <c r="D44" s="94" t="s">
        <v>19</v>
      </c>
      <c r="E44" s="94" t="s">
        <v>30</v>
      </c>
      <c r="F44" s="70" t="s">
        <v>24</v>
      </c>
      <c r="G44" s="79">
        <f t="shared" si="0"/>
        <v>30</v>
      </c>
      <c r="H44" s="94">
        <v>10</v>
      </c>
      <c r="I44" s="94">
        <v>20</v>
      </c>
      <c r="J44" s="94"/>
      <c r="K44" s="8"/>
      <c r="L44" s="8"/>
    </row>
    <row r="45" spans="1:12" ht="40.5" customHeight="1">
      <c r="A45" s="57">
        <v>39</v>
      </c>
      <c r="B45" s="64" t="s">
        <v>110</v>
      </c>
      <c r="C45" s="55">
        <v>1</v>
      </c>
      <c r="D45" s="27" t="s">
        <v>19</v>
      </c>
      <c r="E45" s="27" t="s">
        <v>30</v>
      </c>
      <c r="F45" s="78" t="s">
        <v>24</v>
      </c>
      <c r="G45" s="91">
        <f t="shared" si="0"/>
        <v>30</v>
      </c>
      <c r="H45" s="27">
        <v>30</v>
      </c>
      <c r="I45" s="27"/>
      <c r="J45" s="27"/>
      <c r="K45" s="72"/>
      <c r="L45" s="72"/>
    </row>
    <row r="46" spans="1:12" ht="40.5" customHeight="1">
      <c r="A46" s="60">
        <v>40</v>
      </c>
      <c r="B46" s="92" t="s">
        <v>111</v>
      </c>
      <c r="C46" s="93">
        <v>1</v>
      </c>
      <c r="D46" s="94" t="s">
        <v>19</v>
      </c>
      <c r="E46" s="94" t="s">
        <v>30</v>
      </c>
      <c r="F46" s="70" t="s">
        <v>24</v>
      </c>
      <c r="G46" s="79">
        <f t="shared" si="0"/>
        <v>30</v>
      </c>
      <c r="H46" s="94">
        <v>30</v>
      </c>
      <c r="I46" s="94"/>
      <c r="J46" s="94"/>
      <c r="K46" s="8"/>
      <c r="L46" s="8"/>
    </row>
    <row r="47" spans="1:12" ht="40.5" customHeight="1">
      <c r="A47" s="57">
        <v>41</v>
      </c>
      <c r="B47" s="64" t="s">
        <v>112</v>
      </c>
      <c r="C47" s="55">
        <v>1</v>
      </c>
      <c r="D47" s="27" t="s">
        <v>19</v>
      </c>
      <c r="E47" s="27" t="s">
        <v>30</v>
      </c>
      <c r="F47" s="98" t="s">
        <v>144</v>
      </c>
      <c r="G47" s="91">
        <f t="shared" si="0"/>
        <v>15</v>
      </c>
      <c r="H47" s="27"/>
      <c r="I47" s="27">
        <v>15</v>
      </c>
      <c r="J47" s="27"/>
      <c r="K47" s="72"/>
      <c r="L47" s="72"/>
    </row>
    <row r="48" spans="1:12" ht="40.5" customHeight="1">
      <c r="A48" s="57">
        <v>42</v>
      </c>
      <c r="B48" s="64" t="s">
        <v>113</v>
      </c>
      <c r="C48" s="55">
        <v>20</v>
      </c>
      <c r="D48" s="27" t="s">
        <v>29</v>
      </c>
      <c r="E48" s="27" t="s">
        <v>30</v>
      </c>
      <c r="F48" s="27" t="s">
        <v>35</v>
      </c>
      <c r="G48" s="91">
        <f t="shared" si="0"/>
        <v>0</v>
      </c>
      <c r="H48" s="27"/>
      <c r="I48" s="27"/>
      <c r="J48" s="27"/>
      <c r="K48" s="72"/>
      <c r="L48" s="72"/>
    </row>
    <row r="49" spans="1:12" ht="40.5" customHeight="1">
      <c r="A49" s="62">
        <v>43</v>
      </c>
      <c r="B49" s="92" t="s">
        <v>34</v>
      </c>
      <c r="C49" s="93">
        <v>20</v>
      </c>
      <c r="D49" s="94" t="s">
        <v>29</v>
      </c>
      <c r="E49" s="94" t="s">
        <v>30</v>
      </c>
      <c r="F49" s="94" t="s">
        <v>35</v>
      </c>
      <c r="G49" s="79">
        <f t="shared" si="0"/>
        <v>0</v>
      </c>
      <c r="H49" s="94"/>
      <c r="I49" s="94"/>
      <c r="J49" s="94"/>
      <c r="K49" s="8"/>
      <c r="L49" s="8"/>
    </row>
    <row r="50" spans="1:12" ht="40.5" customHeight="1">
      <c r="A50" s="60">
        <v>44</v>
      </c>
      <c r="B50" s="92" t="s">
        <v>114</v>
      </c>
      <c r="C50" s="93">
        <v>1</v>
      </c>
      <c r="D50" s="94" t="s">
        <v>29</v>
      </c>
      <c r="E50" s="94" t="s">
        <v>30</v>
      </c>
      <c r="F50" s="70" t="s">
        <v>24</v>
      </c>
      <c r="G50" s="79">
        <f t="shared" si="0"/>
        <v>30</v>
      </c>
      <c r="H50" s="94">
        <v>15</v>
      </c>
      <c r="I50" s="94">
        <v>15</v>
      </c>
      <c r="J50" s="94"/>
      <c r="K50" s="8"/>
      <c r="L50" s="8"/>
    </row>
    <row r="51" spans="1:12" ht="40.5" customHeight="1">
      <c r="A51" s="62">
        <v>45</v>
      </c>
      <c r="B51" s="92" t="s">
        <v>115</v>
      </c>
      <c r="C51" s="93">
        <v>1</v>
      </c>
      <c r="D51" s="94" t="s">
        <v>29</v>
      </c>
      <c r="E51" s="94" t="s">
        <v>30</v>
      </c>
      <c r="F51" s="70" t="s">
        <v>24</v>
      </c>
      <c r="G51" s="79">
        <f t="shared" si="0"/>
        <v>15</v>
      </c>
      <c r="H51" s="94"/>
      <c r="I51" s="94">
        <v>15</v>
      </c>
      <c r="J51" s="94"/>
      <c r="K51" s="8"/>
      <c r="L51" s="8"/>
    </row>
    <row r="52" spans="1:12" ht="40.5" customHeight="1">
      <c r="A52" s="57">
        <v>46</v>
      </c>
      <c r="B52" s="64" t="s">
        <v>116</v>
      </c>
      <c r="C52" s="55">
        <v>1</v>
      </c>
      <c r="D52" s="27" t="s">
        <v>19</v>
      </c>
      <c r="E52" s="27" t="s">
        <v>30</v>
      </c>
      <c r="F52" s="78" t="s">
        <v>24</v>
      </c>
      <c r="G52" s="91">
        <f t="shared" si="0"/>
        <v>16</v>
      </c>
      <c r="H52" s="27">
        <v>16</v>
      </c>
      <c r="I52" s="27"/>
      <c r="J52" s="27"/>
      <c r="K52" s="72"/>
      <c r="L52" s="72"/>
    </row>
    <row r="53" spans="1:12" ht="40.5" customHeight="1">
      <c r="A53" s="62">
        <v>47</v>
      </c>
      <c r="B53" s="92" t="s">
        <v>117</v>
      </c>
      <c r="C53" s="93">
        <v>1</v>
      </c>
      <c r="D53" s="94" t="s">
        <v>19</v>
      </c>
      <c r="E53" s="94" t="s">
        <v>30</v>
      </c>
      <c r="F53" s="70" t="s">
        <v>24</v>
      </c>
      <c r="G53" s="79">
        <f t="shared" si="0"/>
        <v>20</v>
      </c>
      <c r="H53" s="94">
        <v>16</v>
      </c>
      <c r="I53" s="94">
        <v>4</v>
      </c>
      <c r="J53" s="94"/>
      <c r="K53" s="8"/>
      <c r="L53" s="8"/>
    </row>
    <row r="54" spans="1:12" ht="40.5" customHeight="1">
      <c r="A54" s="57">
        <v>48</v>
      </c>
      <c r="B54" s="132" t="s">
        <v>149</v>
      </c>
      <c r="C54" s="133">
        <v>1</v>
      </c>
      <c r="D54" s="134">
        <v>1</v>
      </c>
      <c r="E54" s="134" t="s">
        <v>30</v>
      </c>
      <c r="F54" s="135" t="s">
        <v>21</v>
      </c>
      <c r="G54" s="136">
        <f t="shared" si="0"/>
        <v>12</v>
      </c>
      <c r="H54" s="134">
        <v>6</v>
      </c>
      <c r="I54" s="137"/>
      <c r="J54" s="134">
        <v>6</v>
      </c>
      <c r="K54" s="137"/>
      <c r="L54" s="130"/>
    </row>
    <row r="55" spans="1:12" ht="40.5" customHeight="1">
      <c r="A55" s="62">
        <v>49</v>
      </c>
      <c r="B55" s="138" t="s">
        <v>150</v>
      </c>
      <c r="C55" s="139">
        <v>1</v>
      </c>
      <c r="D55" s="140">
        <v>1</v>
      </c>
      <c r="E55" s="140" t="s">
        <v>30</v>
      </c>
      <c r="F55" s="141" t="s">
        <v>123</v>
      </c>
      <c r="G55" s="142">
        <f t="shared" si="0"/>
        <v>12</v>
      </c>
      <c r="H55" s="140">
        <v>6</v>
      </c>
      <c r="I55" s="143"/>
      <c r="J55" s="140">
        <v>6</v>
      </c>
      <c r="K55" s="143"/>
      <c r="L55" s="128"/>
    </row>
    <row r="56" spans="1:12" ht="40.5" customHeight="1">
      <c r="A56" s="57">
        <v>50</v>
      </c>
      <c r="B56" s="64" t="s">
        <v>118</v>
      </c>
      <c r="C56" s="55">
        <v>1</v>
      </c>
      <c r="D56" s="27" t="s">
        <v>19</v>
      </c>
      <c r="E56" s="27" t="s">
        <v>30</v>
      </c>
      <c r="F56" s="77" t="s">
        <v>21</v>
      </c>
      <c r="G56" s="91">
        <f t="shared" si="0"/>
        <v>44</v>
      </c>
      <c r="H56" s="27">
        <v>15</v>
      </c>
      <c r="I56" s="27">
        <v>15</v>
      </c>
      <c r="J56" s="27">
        <v>14</v>
      </c>
      <c r="K56" s="72"/>
      <c r="L56" s="72"/>
    </row>
    <row r="57" spans="1:12" ht="40.5" customHeight="1">
      <c r="A57" s="62">
        <v>51</v>
      </c>
      <c r="B57" s="92" t="s">
        <v>119</v>
      </c>
      <c r="C57" s="93">
        <v>1</v>
      </c>
      <c r="D57" s="94" t="s">
        <v>19</v>
      </c>
      <c r="E57" s="94" t="s">
        <v>30</v>
      </c>
      <c r="F57" s="48" t="s">
        <v>123</v>
      </c>
      <c r="G57" s="79">
        <f t="shared" si="0"/>
        <v>31</v>
      </c>
      <c r="H57" s="94">
        <v>15</v>
      </c>
      <c r="I57" s="94">
        <v>10</v>
      </c>
      <c r="J57" s="94">
        <v>6</v>
      </c>
      <c r="K57" s="8"/>
      <c r="L57" s="8"/>
    </row>
    <row r="58" spans="1:12" ht="40.5" customHeight="1">
      <c r="A58" s="57">
        <v>52</v>
      </c>
      <c r="B58" s="64" t="s">
        <v>120</v>
      </c>
      <c r="C58" s="55">
        <v>1</v>
      </c>
      <c r="D58" s="27" t="s">
        <v>29</v>
      </c>
      <c r="E58" s="27" t="s">
        <v>30</v>
      </c>
      <c r="F58" s="77" t="s">
        <v>123</v>
      </c>
      <c r="G58" s="91">
        <f t="shared" si="0"/>
        <v>16</v>
      </c>
      <c r="H58" s="27">
        <v>4</v>
      </c>
      <c r="I58" s="27">
        <v>8</v>
      </c>
      <c r="J58" s="27">
        <v>4</v>
      </c>
      <c r="K58" s="72"/>
      <c r="L58" s="72"/>
    </row>
    <row r="59" spans="1:12" ht="40.5" customHeight="1">
      <c r="A59" s="62">
        <v>53</v>
      </c>
      <c r="B59" s="92" t="s">
        <v>121</v>
      </c>
      <c r="C59" s="93">
        <v>1</v>
      </c>
      <c r="D59" s="94" t="s">
        <v>29</v>
      </c>
      <c r="E59" s="94" t="s">
        <v>30</v>
      </c>
      <c r="F59" s="48" t="s">
        <v>123</v>
      </c>
      <c r="G59" s="79">
        <f t="shared" si="0"/>
        <v>16</v>
      </c>
      <c r="H59" s="94">
        <v>4</v>
      </c>
      <c r="I59" s="94">
        <v>8</v>
      </c>
      <c r="J59" s="94">
        <v>4</v>
      </c>
      <c r="K59" s="8"/>
      <c r="L59" s="8"/>
    </row>
    <row r="60" spans="1:12" ht="12" customHeight="1">
      <c r="A60" s="81"/>
      <c r="B60" s="74" t="s">
        <v>36</v>
      </c>
      <c r="C60" s="97">
        <f>C10+C12+C14+C16+C55+C18+C20+C23+C26+C28+C30+C32+C34+C36+C38+C40+C42+C44+C46+C49+C50+C51+C53+C57+C59</f>
        <v>60</v>
      </c>
      <c r="D60" s="278" t="s">
        <v>244</v>
      </c>
      <c r="E60" s="278"/>
      <c r="F60" s="278"/>
      <c r="G60" s="97">
        <f>SUM(G59,G57,G55,G53,G49:G51,G46,G44,G42,G40,G38,G36,G34,G32,G30,G28,G26,G23:G24,G20,G18,G16,G14,G12,G10)</f>
        <v>737</v>
      </c>
      <c r="H60" s="97">
        <f>SUM(H59,H57,H55,H53,H51,H50,H49,H46,H44,H42,H40,H38,H36,H34,H32,H30,H28,H26,H24,H23,H20,H18,H16,H14,H12,H10)</f>
        <v>319</v>
      </c>
      <c r="I60" s="97">
        <f>SUM(I59,I57,I55,I53,I51,I50,I49,I46,I44,I42,I40,I38,I36,I34,I32,I30,I28,I26,I24,I23,I20,I18,I16,I14,I12,I10)</f>
        <v>342</v>
      </c>
      <c r="J60" s="97">
        <f>SUM(J59,J57,J55,J53,J51,J50,J49,J46,J44,J42,J40,J38,J36,J34,J32,J30,J28,J26,J24,J23,J20,J18,J16,J14,J12,J10)</f>
        <v>76</v>
      </c>
      <c r="K60" s="97">
        <f>K10+K12+K14+K16+K18+K20+K23+K26+K28+K30+K32+K34+K36+K38+K40+K42+K44+K46+K49+K50+K51+K53+K57+K59+K24</f>
        <v>0</v>
      </c>
      <c r="L60" s="97">
        <f>L10+L12+L14+L16+L18+L20+L23+L26+L28+L30+L32+L34+L36+L38+L40+L42+L44+L46+L49+L50+L51+L53+L57+L59+L24</f>
        <v>0</v>
      </c>
    </row>
    <row r="61" spans="1:12" ht="14.25" customHeight="1">
      <c r="A61" s="81"/>
      <c r="B61" s="74" t="s">
        <v>36</v>
      </c>
      <c r="C61" s="97">
        <f>C9+C11+C13+C15+C54+C17+C19+C21+C25+C27+C29+C31+C33+C35+C37+C39+C41+C43+C45+C47+C48+C52+C56+C58</f>
        <v>60</v>
      </c>
      <c r="D61" s="278" t="s">
        <v>245</v>
      </c>
      <c r="E61" s="278"/>
      <c r="F61" s="278"/>
      <c r="G61" s="97">
        <f>SUM(G58,G56,G54,G52,G48,G47,G45,G43,G41,G39,G37,G35,G33,G31,G29,G27,G25,G22,G21,G19,G17,G15,G13,G11,G9)</f>
        <v>688</v>
      </c>
      <c r="H61" s="97">
        <f>SUM(H58,H56,H54,H52,H48,H47,H45,H43,H41,H39,H37,H35,H33,H31,H29,H27,H25,H22,H21,H19,H17,H15,H13,H11,H9)</f>
        <v>304</v>
      </c>
      <c r="I61" s="97">
        <f>SUM(I58,I56,I54,I52,I48,I47,I45,I43,I41,I39,I37,I35,I33,I31,I29,I27,I25,I22,I21,I19,I17,I15,I13,I11,I9)</f>
        <v>290</v>
      </c>
      <c r="J61" s="97">
        <f>SUM(J58,J56,J54,J52,J48,J47,J45,J43,J41,J39,J37,J35,J33,J31,J29,J27,J25,J22,J21,J19,J17,J15,J13,J11,J9)</f>
        <v>94</v>
      </c>
      <c r="K61" s="97">
        <f>K9+K11+K13+K15+K17+K19+K21+K25+K27+K29+K31+K33+K35+K37+K39+K41+K43+K45+K47+K48+K52+K56+K58+K22</f>
        <v>0</v>
      </c>
      <c r="L61" s="97">
        <f>L9+L11+L13+L15+L17+L19+L21+L25+L27+L29+L31+L33+L35+L37+L39+L41+L43+L45+L47+L48+L52+L56+L58+L22</f>
        <v>0</v>
      </c>
    </row>
  </sheetData>
  <sheetProtection/>
  <mergeCells count="12">
    <mergeCell ref="B7:B8"/>
    <mergeCell ref="C7:C8"/>
    <mergeCell ref="A7:A8"/>
    <mergeCell ref="C5:F5"/>
    <mergeCell ref="G7:L7"/>
    <mergeCell ref="D60:F60"/>
    <mergeCell ref="D61:F61"/>
    <mergeCell ref="C23:C24"/>
    <mergeCell ref="E23:E24"/>
    <mergeCell ref="C21:C22"/>
    <mergeCell ref="E21:E22"/>
    <mergeCell ref="F7:F8"/>
  </mergeCells>
  <printOptions/>
  <pageMargins left="0.7" right="0.7" top="0.75" bottom="0.75" header="0.3" footer="0.3"/>
  <pageSetup horizontalDpi="600" verticalDpi="600" orientation="portrait" paperSize="9" scale="68" r:id="rId2"/>
  <rowBreaks count="1" manualBreakCount="1">
    <brk id="32" max="11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M29"/>
  <sheetViews>
    <sheetView view="pageBreakPreview" zoomScaleSheetLayoutView="100" zoomScalePageLayoutView="0" workbookViewId="0" topLeftCell="A16">
      <selection activeCell="A7" sqref="A7:A8"/>
    </sheetView>
  </sheetViews>
  <sheetFormatPr defaultColWidth="8.796875" defaultRowHeight="14.25"/>
  <cols>
    <col min="1" max="1" width="4.8984375" style="11" customWidth="1"/>
    <col min="2" max="2" width="22.09765625" style="76" customWidth="1"/>
    <col min="3" max="5" width="5.8984375" style="11" customWidth="1"/>
    <col min="6" max="6" width="40.8984375" style="11" customWidth="1"/>
    <col min="7" max="7" width="6.59765625" style="12" customWidth="1"/>
    <col min="8" max="13" width="4.69921875" style="11" customWidth="1"/>
    <col min="14" max="16" width="9" style="11" customWidth="1"/>
    <col min="17" max="17" width="4.8984375" style="11" customWidth="1"/>
    <col min="18" max="18" width="22.09765625" style="11" customWidth="1"/>
    <col min="19" max="21" width="5.8984375" style="11" customWidth="1"/>
    <col min="22" max="22" width="40.8984375" style="11" customWidth="1"/>
    <col min="23" max="23" width="6.59765625" style="11" customWidth="1"/>
    <col min="24" max="29" width="4.69921875" style="11" customWidth="1"/>
    <col min="30" max="32" width="9" style="11" customWidth="1"/>
    <col min="33" max="33" width="4.8984375" style="11" customWidth="1"/>
    <col min="34" max="34" width="22.09765625" style="11" customWidth="1"/>
    <col min="35" max="37" width="5.8984375" style="11" customWidth="1"/>
    <col min="38" max="38" width="40.8984375" style="11" customWidth="1"/>
    <col min="39" max="39" width="6.59765625" style="11" customWidth="1"/>
    <col min="40" max="45" width="4.69921875" style="11" customWidth="1"/>
    <col min="46" max="48" width="9" style="11" customWidth="1"/>
    <col min="49" max="49" width="4.8984375" style="11" customWidth="1"/>
    <col min="50" max="50" width="22.09765625" style="11" customWidth="1"/>
    <col min="51" max="53" width="5.8984375" style="11" customWidth="1"/>
    <col min="54" max="54" width="40.8984375" style="11" customWidth="1"/>
    <col min="55" max="55" width="6.59765625" style="11" customWidth="1"/>
    <col min="56" max="61" width="4.69921875" style="11" customWidth="1"/>
    <col min="62" max="64" width="9" style="11" customWidth="1"/>
    <col min="65" max="65" width="4.8984375" style="11" customWidth="1"/>
    <col min="66" max="66" width="22.09765625" style="11" customWidth="1"/>
    <col min="67" max="69" width="5.8984375" style="11" customWidth="1"/>
    <col min="70" max="70" width="40.8984375" style="11" customWidth="1"/>
    <col min="71" max="71" width="6.59765625" style="11" customWidth="1"/>
    <col min="72" max="77" width="4.69921875" style="11" customWidth="1"/>
    <col min="78" max="80" width="9" style="11" customWidth="1"/>
    <col min="81" max="81" width="4.8984375" style="11" customWidth="1"/>
    <col min="82" max="82" width="22.09765625" style="11" customWidth="1"/>
    <col min="83" max="85" width="5.8984375" style="11" customWidth="1"/>
    <col min="86" max="86" width="40.8984375" style="11" customWidth="1"/>
    <col min="87" max="87" width="6.59765625" style="11" customWidth="1"/>
    <col min="88" max="93" width="4.69921875" style="11" customWidth="1"/>
    <col min="94" max="96" width="9" style="11" customWidth="1"/>
    <col min="97" max="97" width="4.8984375" style="11" customWidth="1"/>
    <col min="98" max="98" width="22.09765625" style="11" customWidth="1"/>
    <col min="99" max="101" width="5.8984375" style="11" customWidth="1"/>
    <col min="102" max="102" width="40.8984375" style="11" customWidth="1"/>
    <col min="103" max="103" width="6.59765625" style="11" customWidth="1"/>
    <col min="104" max="109" width="4.69921875" style="11" customWidth="1"/>
    <col min="110" max="112" width="9" style="11" customWidth="1"/>
    <col min="113" max="113" width="4.8984375" style="11" customWidth="1"/>
    <col min="114" max="114" width="22.09765625" style="11" customWidth="1"/>
    <col min="115" max="117" width="5.8984375" style="11" customWidth="1"/>
    <col min="118" max="118" width="40.8984375" style="11" customWidth="1"/>
    <col min="119" max="119" width="6.59765625" style="11" customWidth="1"/>
    <col min="120" max="125" width="4.69921875" style="11" customWidth="1"/>
    <col min="126" max="128" width="9" style="11" customWidth="1"/>
    <col min="129" max="129" width="4.8984375" style="11" customWidth="1"/>
    <col min="130" max="130" width="22.09765625" style="11" customWidth="1"/>
    <col min="131" max="133" width="5.8984375" style="11" customWidth="1"/>
    <col min="134" max="134" width="40.8984375" style="11" customWidth="1"/>
    <col min="135" max="135" width="6.59765625" style="11" customWidth="1"/>
    <col min="136" max="141" width="4.69921875" style="11" customWidth="1"/>
    <col min="142" max="144" width="9" style="11" customWidth="1"/>
    <col min="145" max="145" width="4.8984375" style="11" customWidth="1"/>
    <col min="146" max="146" width="22.09765625" style="11" customWidth="1"/>
    <col min="147" max="149" width="5.8984375" style="11" customWidth="1"/>
    <col min="150" max="150" width="40.8984375" style="11" customWidth="1"/>
    <col min="151" max="151" width="6.59765625" style="11" customWidth="1"/>
    <col min="152" max="157" width="4.69921875" style="11" customWidth="1"/>
    <col min="158" max="160" width="9" style="11" customWidth="1"/>
    <col min="161" max="161" width="4.8984375" style="11" customWidth="1"/>
    <col min="162" max="162" width="22.09765625" style="11" customWidth="1"/>
    <col min="163" max="165" width="5.8984375" style="11" customWidth="1"/>
    <col min="166" max="166" width="40.8984375" style="11" customWidth="1"/>
    <col min="167" max="167" width="6.59765625" style="11" customWidth="1"/>
    <col min="168" max="173" width="4.69921875" style="11" customWidth="1"/>
    <col min="174" max="176" width="9" style="11" customWidth="1"/>
    <col min="177" max="177" width="4.8984375" style="11" customWidth="1"/>
    <col min="178" max="178" width="22.09765625" style="11" customWidth="1"/>
    <col min="179" max="181" width="5.8984375" style="11" customWidth="1"/>
    <col min="182" max="182" width="40.8984375" style="11" customWidth="1"/>
    <col min="183" max="183" width="6.59765625" style="11" customWidth="1"/>
    <col min="184" max="189" width="4.69921875" style="11" customWidth="1"/>
    <col min="190" max="192" width="9" style="11" customWidth="1"/>
    <col min="193" max="193" width="4.8984375" style="11" customWidth="1"/>
    <col min="194" max="194" width="22.09765625" style="11" customWidth="1"/>
    <col min="195" max="197" width="5.8984375" style="11" customWidth="1"/>
    <col min="198" max="198" width="40.8984375" style="11" customWidth="1"/>
    <col min="199" max="199" width="6.59765625" style="11" customWidth="1"/>
    <col min="200" max="205" width="4.69921875" style="11" customWidth="1"/>
    <col min="206" max="208" width="9" style="11" customWidth="1"/>
    <col min="209" max="209" width="4.8984375" style="11" customWidth="1"/>
    <col min="210" max="210" width="22.09765625" style="11" customWidth="1"/>
    <col min="211" max="213" width="5.8984375" style="11" customWidth="1"/>
    <col min="214" max="214" width="40.8984375" style="11" customWidth="1"/>
    <col min="215" max="215" width="6.59765625" style="11" customWidth="1"/>
    <col min="216" max="221" width="4.69921875" style="11" customWidth="1"/>
    <col min="222" max="224" width="9" style="11" customWidth="1"/>
    <col min="225" max="225" width="4.8984375" style="11" customWidth="1"/>
    <col min="226" max="226" width="22.09765625" style="11" customWidth="1"/>
    <col min="227" max="229" width="5.8984375" style="11" customWidth="1"/>
    <col min="230" max="230" width="40.8984375" style="11" customWidth="1"/>
    <col min="231" max="231" width="6.59765625" style="11" customWidth="1"/>
    <col min="232" max="237" width="4.69921875" style="11" customWidth="1"/>
    <col min="238" max="240" width="9" style="11" customWidth="1"/>
    <col min="241" max="241" width="4.8984375" style="11" customWidth="1"/>
    <col min="242" max="242" width="22.09765625" style="11" customWidth="1"/>
    <col min="243" max="245" width="5.8984375" style="11" customWidth="1"/>
    <col min="246" max="246" width="40.8984375" style="11" customWidth="1"/>
    <col min="247" max="247" width="6.59765625" style="11" customWidth="1"/>
    <col min="248" max="253" width="4.69921875" style="11" customWidth="1"/>
    <col min="254" max="16384" width="9" style="11" customWidth="1"/>
  </cols>
  <sheetData>
    <row r="3" spans="1:12" ht="12">
      <c r="A3" s="65"/>
      <c r="B3" s="66"/>
      <c r="C3" s="67" t="s">
        <v>0</v>
      </c>
      <c r="D3" s="65"/>
      <c r="E3" s="65"/>
      <c r="F3" s="65"/>
      <c r="G3" s="127"/>
      <c r="H3" s="65"/>
      <c r="I3" s="65"/>
      <c r="J3" s="65"/>
      <c r="K3" s="65"/>
      <c r="L3" s="65"/>
    </row>
    <row r="4" spans="1:12" ht="12">
      <c r="A4" s="65"/>
      <c r="B4" s="66"/>
      <c r="C4" s="67" t="s">
        <v>1</v>
      </c>
      <c r="D4" s="65"/>
      <c r="E4" s="65"/>
      <c r="F4" s="65"/>
      <c r="G4" s="68"/>
      <c r="H4" s="65"/>
      <c r="I4" s="65"/>
      <c r="J4" s="65"/>
      <c r="K4" s="65"/>
      <c r="L4" s="65"/>
    </row>
    <row r="5" spans="1:12" ht="12">
      <c r="A5" s="65"/>
      <c r="B5" s="66"/>
      <c r="C5" s="288" t="s">
        <v>156</v>
      </c>
      <c r="D5" s="288"/>
      <c r="E5" s="288"/>
      <c r="F5" s="288"/>
      <c r="G5" s="68"/>
      <c r="H5" s="65"/>
      <c r="I5" s="65"/>
      <c r="J5" s="65"/>
      <c r="K5" s="65"/>
      <c r="L5" s="65"/>
    </row>
    <row r="6" spans="1:12" ht="12">
      <c r="A6" s="65"/>
      <c r="B6" s="66"/>
      <c r="C6" s="67"/>
      <c r="D6" s="65"/>
      <c r="E6" s="65"/>
      <c r="F6" s="65"/>
      <c r="G6" s="68"/>
      <c r="H6" s="65"/>
      <c r="I6" s="65"/>
      <c r="J6" s="65"/>
      <c r="K6" s="65"/>
      <c r="L6" s="65"/>
    </row>
    <row r="7" spans="1:12" s="12" customFormat="1" ht="14.25" customHeight="1">
      <c r="A7" s="336" t="s">
        <v>6</v>
      </c>
      <c r="B7" s="284" t="s">
        <v>122</v>
      </c>
      <c r="C7" s="286" t="s">
        <v>8</v>
      </c>
      <c r="D7" s="69" t="s">
        <v>3</v>
      </c>
      <c r="E7" s="69" t="s">
        <v>4</v>
      </c>
      <c r="F7" s="284" t="s">
        <v>11</v>
      </c>
      <c r="G7" s="276" t="s">
        <v>5</v>
      </c>
      <c r="H7" s="335"/>
      <c r="I7" s="335"/>
      <c r="J7" s="335"/>
      <c r="K7" s="335"/>
      <c r="L7" s="335"/>
    </row>
    <row r="8" spans="1:12" s="12" customFormat="1" ht="14.25" customHeight="1">
      <c r="A8" s="337"/>
      <c r="B8" s="285"/>
      <c r="C8" s="287"/>
      <c r="D8" s="69" t="s">
        <v>9</v>
      </c>
      <c r="E8" s="69" t="s">
        <v>10</v>
      </c>
      <c r="F8" s="285"/>
      <c r="G8" s="20" t="s">
        <v>12</v>
      </c>
      <c r="H8" s="19" t="s">
        <v>13</v>
      </c>
      <c r="I8" s="19" t="s">
        <v>14</v>
      </c>
      <c r="J8" s="19" t="s">
        <v>15</v>
      </c>
      <c r="K8" s="19" t="s">
        <v>61</v>
      </c>
      <c r="L8" s="19" t="s">
        <v>17</v>
      </c>
    </row>
    <row r="9" spans="1:12" s="154" customFormat="1" ht="40.5" customHeight="1">
      <c r="A9" s="147">
        <v>1</v>
      </c>
      <c r="B9" s="148" t="s">
        <v>153</v>
      </c>
      <c r="C9" s="149">
        <v>6</v>
      </c>
      <c r="D9" s="150" t="s">
        <v>19</v>
      </c>
      <c r="E9" s="56" t="s">
        <v>20</v>
      </c>
      <c r="F9" s="151" t="s">
        <v>123</v>
      </c>
      <c r="G9" s="152">
        <v>30</v>
      </c>
      <c r="H9" s="150">
        <v>30</v>
      </c>
      <c r="I9" s="150"/>
      <c r="J9" s="153"/>
      <c r="K9" s="129"/>
      <c r="L9" s="129"/>
    </row>
    <row r="10" spans="1:12" ht="40.5" customHeight="1">
      <c r="A10" s="28">
        <v>2</v>
      </c>
      <c r="B10" s="38" t="s">
        <v>154</v>
      </c>
      <c r="C10" s="58">
        <v>8</v>
      </c>
      <c r="D10" s="29">
        <v>2</v>
      </c>
      <c r="E10" s="56" t="s">
        <v>20</v>
      </c>
      <c r="F10" s="70" t="s">
        <v>24</v>
      </c>
      <c r="G10" s="79">
        <v>40</v>
      </c>
      <c r="H10" s="29">
        <v>40</v>
      </c>
      <c r="I10" s="29"/>
      <c r="J10" s="59"/>
      <c r="K10" s="60"/>
      <c r="L10" s="60"/>
    </row>
    <row r="11" spans="1:12" ht="40.5" customHeight="1">
      <c r="A11" s="147">
        <v>3</v>
      </c>
      <c r="B11" s="148" t="s">
        <v>155</v>
      </c>
      <c r="C11" s="149">
        <v>6</v>
      </c>
      <c r="D11" s="150">
        <v>1</v>
      </c>
      <c r="E11" s="56" t="s">
        <v>20</v>
      </c>
      <c r="F11" s="155" t="s">
        <v>24</v>
      </c>
      <c r="G11" s="152">
        <v>30</v>
      </c>
      <c r="H11" s="150">
        <v>30</v>
      </c>
      <c r="I11" s="150"/>
      <c r="J11" s="153"/>
      <c r="K11" s="129"/>
      <c r="L11" s="129"/>
    </row>
    <row r="12" spans="1:12" ht="40.5" customHeight="1">
      <c r="A12" s="28">
        <v>4</v>
      </c>
      <c r="B12" s="148" t="s">
        <v>157</v>
      </c>
      <c r="C12" s="58">
        <v>4</v>
      </c>
      <c r="D12" s="29">
        <v>2</v>
      </c>
      <c r="E12" s="29" t="s">
        <v>30</v>
      </c>
      <c r="F12" s="155" t="s">
        <v>24</v>
      </c>
      <c r="G12" s="79">
        <v>30</v>
      </c>
      <c r="H12" s="29">
        <v>30</v>
      </c>
      <c r="I12" s="29"/>
      <c r="J12" s="59"/>
      <c r="K12" s="60"/>
      <c r="L12" s="60"/>
    </row>
    <row r="13" spans="1:12" ht="40.5" customHeight="1">
      <c r="A13" s="147">
        <v>5</v>
      </c>
      <c r="B13" s="148" t="s">
        <v>42</v>
      </c>
      <c r="C13" s="338">
        <v>1</v>
      </c>
      <c r="D13" s="150">
        <v>1</v>
      </c>
      <c r="E13" s="29" t="s">
        <v>30</v>
      </c>
      <c r="F13" s="156" t="s">
        <v>56</v>
      </c>
      <c r="G13" s="152">
        <v>2</v>
      </c>
      <c r="H13" s="150">
        <v>2</v>
      </c>
      <c r="I13" s="150"/>
      <c r="J13" s="153"/>
      <c r="K13" s="129"/>
      <c r="L13" s="129"/>
    </row>
    <row r="14" spans="1:12" ht="37.5" customHeight="1">
      <c r="A14" s="147">
        <v>6</v>
      </c>
      <c r="B14" s="148" t="s">
        <v>42</v>
      </c>
      <c r="C14" s="339"/>
      <c r="D14" s="150">
        <v>1</v>
      </c>
      <c r="E14" s="29" t="s">
        <v>30</v>
      </c>
      <c r="F14" s="22" t="s">
        <v>55</v>
      </c>
      <c r="G14" s="152">
        <v>2</v>
      </c>
      <c r="H14" s="150">
        <v>2</v>
      </c>
      <c r="I14" s="150"/>
      <c r="J14" s="153"/>
      <c r="K14" s="129"/>
      <c r="L14" s="129"/>
    </row>
    <row r="15" spans="1:12" ht="40.5" customHeight="1">
      <c r="A15" s="147">
        <v>7</v>
      </c>
      <c r="B15" s="148" t="s">
        <v>158</v>
      </c>
      <c r="C15" s="149">
        <v>4</v>
      </c>
      <c r="D15" s="150">
        <v>1</v>
      </c>
      <c r="E15" s="29" t="s">
        <v>30</v>
      </c>
      <c r="F15" s="85" t="s">
        <v>123</v>
      </c>
      <c r="G15" s="152">
        <v>30</v>
      </c>
      <c r="H15" s="150"/>
      <c r="I15" s="150">
        <v>10</v>
      </c>
      <c r="J15" s="153"/>
      <c r="K15" s="129">
        <v>20</v>
      </c>
      <c r="L15" s="129"/>
    </row>
    <row r="16" spans="1:12" ht="40.5" customHeight="1">
      <c r="A16" s="147">
        <v>8</v>
      </c>
      <c r="B16" s="148" t="s">
        <v>159</v>
      </c>
      <c r="C16" s="149">
        <v>2</v>
      </c>
      <c r="D16" s="150">
        <v>1</v>
      </c>
      <c r="E16" s="29" t="s">
        <v>30</v>
      </c>
      <c r="F16" s="155" t="s">
        <v>24</v>
      </c>
      <c r="G16" s="152">
        <v>20</v>
      </c>
      <c r="H16" s="150">
        <v>20</v>
      </c>
      <c r="I16" s="150"/>
      <c r="J16" s="153"/>
      <c r="K16" s="129"/>
      <c r="L16" s="129"/>
    </row>
    <row r="17" spans="1:12" ht="40.5" customHeight="1">
      <c r="A17" s="147">
        <v>9</v>
      </c>
      <c r="B17" s="148" t="s">
        <v>160</v>
      </c>
      <c r="C17" s="149">
        <v>4</v>
      </c>
      <c r="D17" s="150" t="s">
        <v>19</v>
      </c>
      <c r="E17" s="29" t="s">
        <v>30</v>
      </c>
      <c r="F17" s="155" t="s">
        <v>24</v>
      </c>
      <c r="G17" s="152">
        <v>30</v>
      </c>
      <c r="H17" s="150">
        <v>30</v>
      </c>
      <c r="I17" s="150"/>
      <c r="J17" s="153"/>
      <c r="K17" s="129"/>
      <c r="L17" s="129"/>
    </row>
    <row r="18" spans="1:12" ht="40.5" customHeight="1">
      <c r="A18" s="147">
        <v>10</v>
      </c>
      <c r="B18" s="148" t="s">
        <v>161</v>
      </c>
      <c r="C18" s="149">
        <v>4</v>
      </c>
      <c r="D18" s="150" t="s">
        <v>19</v>
      </c>
      <c r="E18" s="29" t="s">
        <v>30</v>
      </c>
      <c r="F18" s="155" t="s">
        <v>24</v>
      </c>
      <c r="G18" s="152">
        <v>30</v>
      </c>
      <c r="H18" s="150"/>
      <c r="I18" s="150">
        <v>10</v>
      </c>
      <c r="J18" s="153"/>
      <c r="K18" s="129">
        <v>20</v>
      </c>
      <c r="L18" s="129"/>
    </row>
    <row r="19" spans="1:12" ht="40.5" customHeight="1">
      <c r="A19" s="147">
        <v>11</v>
      </c>
      <c r="B19" s="148" t="s">
        <v>162</v>
      </c>
      <c r="C19" s="149">
        <v>2</v>
      </c>
      <c r="D19" s="150">
        <v>2</v>
      </c>
      <c r="E19" s="29" t="s">
        <v>30</v>
      </c>
      <c r="F19" s="155" t="s">
        <v>24</v>
      </c>
      <c r="G19" s="152">
        <v>20</v>
      </c>
      <c r="H19" s="150">
        <v>20</v>
      </c>
      <c r="I19" s="150"/>
      <c r="J19" s="153"/>
      <c r="K19" s="129"/>
      <c r="L19" s="129"/>
    </row>
    <row r="20" spans="1:12" ht="40.5" customHeight="1">
      <c r="A20" s="147">
        <v>12</v>
      </c>
      <c r="B20" s="148" t="s">
        <v>163</v>
      </c>
      <c r="C20" s="149">
        <v>2</v>
      </c>
      <c r="D20" s="150">
        <v>1</v>
      </c>
      <c r="E20" s="29" t="s">
        <v>30</v>
      </c>
      <c r="F20" s="155" t="s">
        <v>24</v>
      </c>
      <c r="G20" s="152">
        <v>20</v>
      </c>
      <c r="H20" s="150">
        <v>20</v>
      </c>
      <c r="I20" s="150"/>
      <c r="J20" s="153"/>
      <c r="K20" s="129"/>
      <c r="L20" s="129"/>
    </row>
    <row r="21" spans="1:12" ht="40.5" customHeight="1">
      <c r="A21" s="147">
        <v>13</v>
      </c>
      <c r="B21" s="158" t="s">
        <v>164</v>
      </c>
      <c r="C21" s="149"/>
      <c r="D21" s="150">
        <v>1</v>
      </c>
      <c r="E21" s="29" t="s">
        <v>30</v>
      </c>
      <c r="F21" s="22" t="s">
        <v>58</v>
      </c>
      <c r="G21" s="152">
        <v>2</v>
      </c>
      <c r="H21" s="150"/>
      <c r="I21" s="150"/>
      <c r="J21" s="153"/>
      <c r="K21" s="129">
        <v>2</v>
      </c>
      <c r="L21" s="129"/>
    </row>
    <row r="22" spans="1:12" ht="40.5" customHeight="1">
      <c r="A22" s="147">
        <v>14</v>
      </c>
      <c r="B22" s="158" t="s">
        <v>165</v>
      </c>
      <c r="C22" s="149">
        <v>2</v>
      </c>
      <c r="D22" s="150">
        <v>2</v>
      </c>
      <c r="E22" s="150" t="s">
        <v>30</v>
      </c>
      <c r="F22" s="70" t="s">
        <v>24</v>
      </c>
      <c r="G22" s="152">
        <v>20</v>
      </c>
      <c r="H22" s="150"/>
      <c r="I22" s="150">
        <v>10</v>
      </c>
      <c r="J22" s="153"/>
      <c r="K22" s="129">
        <v>10</v>
      </c>
      <c r="L22" s="129"/>
    </row>
    <row r="23" spans="1:12" ht="40.5" customHeight="1">
      <c r="A23" s="147">
        <v>15</v>
      </c>
      <c r="B23" s="148" t="s">
        <v>166</v>
      </c>
      <c r="C23" s="149">
        <v>2</v>
      </c>
      <c r="D23" s="150">
        <v>2</v>
      </c>
      <c r="E23" s="150" t="s">
        <v>30</v>
      </c>
      <c r="F23" s="85" t="s">
        <v>123</v>
      </c>
      <c r="G23" s="152">
        <v>20</v>
      </c>
      <c r="H23" s="150">
        <v>20</v>
      </c>
      <c r="I23" s="150"/>
      <c r="J23" s="153"/>
      <c r="K23" s="129"/>
      <c r="L23" s="129"/>
    </row>
    <row r="24" spans="1:12" ht="40.5" customHeight="1">
      <c r="A24" s="147">
        <v>16</v>
      </c>
      <c r="B24" s="38" t="s">
        <v>167</v>
      </c>
      <c r="C24" s="149">
        <v>1</v>
      </c>
      <c r="D24" s="150">
        <v>2</v>
      </c>
      <c r="E24" s="150" t="s">
        <v>30</v>
      </c>
      <c r="F24" s="70" t="s">
        <v>24</v>
      </c>
      <c r="G24" s="79">
        <v>15</v>
      </c>
      <c r="H24" s="29">
        <v>15</v>
      </c>
      <c r="I24" s="29"/>
      <c r="J24" s="59"/>
      <c r="K24" s="60"/>
      <c r="L24" s="60"/>
    </row>
    <row r="25" spans="1:12" ht="40.5" customHeight="1">
      <c r="A25" s="147">
        <v>17</v>
      </c>
      <c r="B25" s="38" t="s">
        <v>168</v>
      </c>
      <c r="C25" s="149">
        <v>2</v>
      </c>
      <c r="D25" s="150">
        <v>1</v>
      </c>
      <c r="E25" s="150" t="s">
        <v>30</v>
      </c>
      <c r="F25" s="85" t="s">
        <v>123</v>
      </c>
      <c r="G25" s="79">
        <v>20</v>
      </c>
      <c r="H25" s="29">
        <v>20</v>
      </c>
      <c r="I25" s="29"/>
      <c r="J25" s="59"/>
      <c r="K25" s="60"/>
      <c r="L25" s="60"/>
    </row>
    <row r="26" spans="1:13" ht="40.5" customHeight="1">
      <c r="A26" s="147">
        <v>18</v>
      </c>
      <c r="B26" s="38" t="s">
        <v>169</v>
      </c>
      <c r="C26" s="149">
        <v>3</v>
      </c>
      <c r="D26" s="150">
        <v>2</v>
      </c>
      <c r="E26" s="150" t="s">
        <v>30</v>
      </c>
      <c r="F26" s="151" t="s">
        <v>123</v>
      </c>
      <c r="G26" s="152">
        <v>25</v>
      </c>
      <c r="H26" s="150">
        <v>25</v>
      </c>
      <c r="I26" s="150"/>
      <c r="J26" s="153"/>
      <c r="K26" s="129"/>
      <c r="L26" s="129"/>
      <c r="M26" s="154"/>
    </row>
    <row r="27" spans="1:12" ht="40.5" customHeight="1">
      <c r="A27" s="147">
        <v>19</v>
      </c>
      <c r="B27" s="148" t="s">
        <v>170</v>
      </c>
      <c r="C27" s="149">
        <v>3</v>
      </c>
      <c r="D27" s="150">
        <v>2</v>
      </c>
      <c r="E27" s="150" t="s">
        <v>30</v>
      </c>
      <c r="F27" s="70" t="s">
        <v>24</v>
      </c>
      <c r="G27" s="79">
        <v>25</v>
      </c>
      <c r="H27" s="29">
        <v>25</v>
      </c>
      <c r="I27" s="29"/>
      <c r="J27" s="59"/>
      <c r="K27" s="60"/>
      <c r="L27" s="60"/>
    </row>
    <row r="28" spans="1:12" ht="40.5" customHeight="1">
      <c r="A28" s="147">
        <v>20</v>
      </c>
      <c r="B28" s="38" t="s">
        <v>171</v>
      </c>
      <c r="C28" s="149">
        <v>4</v>
      </c>
      <c r="D28" s="150" t="s">
        <v>19</v>
      </c>
      <c r="E28" s="150" t="s">
        <v>30</v>
      </c>
      <c r="F28" s="155" t="s">
        <v>24</v>
      </c>
      <c r="G28" s="152">
        <v>30</v>
      </c>
      <c r="H28" s="150">
        <v>30</v>
      </c>
      <c r="I28" s="150"/>
      <c r="J28" s="153"/>
      <c r="K28" s="129"/>
      <c r="L28" s="129"/>
    </row>
    <row r="29" spans="1:12" ht="12">
      <c r="A29" s="73"/>
      <c r="B29" s="74" t="s">
        <v>36</v>
      </c>
      <c r="C29" s="75">
        <f>SUM(C9:C28)</f>
        <v>60</v>
      </c>
      <c r="D29" s="278"/>
      <c r="E29" s="278"/>
      <c r="F29" s="278"/>
      <c r="G29" s="75">
        <f>SUM(G9:G28)</f>
        <v>441</v>
      </c>
      <c r="H29" s="75">
        <f>SUM(H9:H28)</f>
        <v>359</v>
      </c>
      <c r="I29" s="75">
        <f>SUM(I9:I28)</f>
        <v>30</v>
      </c>
      <c r="J29" s="75"/>
      <c r="K29" s="75">
        <f>SUM(K9:K28)</f>
        <v>52</v>
      </c>
      <c r="L29" s="75"/>
    </row>
  </sheetData>
  <sheetProtection/>
  <mergeCells count="8">
    <mergeCell ref="B7:B8"/>
    <mergeCell ref="A7:A8"/>
    <mergeCell ref="D29:F29"/>
    <mergeCell ref="G7:L7"/>
    <mergeCell ref="C5:F5"/>
    <mergeCell ref="C13:C14"/>
    <mergeCell ref="F7:F8"/>
    <mergeCell ref="C7:C8"/>
  </mergeCells>
  <printOptions/>
  <pageMargins left="0.7" right="0.7" top="0.75" bottom="0.75" header="0.3" footer="0.3"/>
  <pageSetup horizontalDpi="600" verticalDpi="600" orientation="portrait" paperSize="9" scale="6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L8"/>
  <sheetViews>
    <sheetView view="pageBreakPreview" zoomScaleSheetLayoutView="100" zoomScalePageLayoutView="0" workbookViewId="0" topLeftCell="A1">
      <selection activeCell="G4" sqref="G4"/>
    </sheetView>
  </sheetViews>
  <sheetFormatPr defaultColWidth="8.796875" defaultRowHeight="14.25"/>
  <cols>
    <col min="1" max="1" width="4.8984375" style="9" customWidth="1"/>
    <col min="2" max="2" width="22.09765625" style="10" customWidth="1"/>
    <col min="3" max="5" width="5.8984375" style="9" customWidth="1"/>
    <col min="6" max="6" width="40.8984375" style="9" customWidth="1"/>
    <col min="7" max="7" width="6.59765625" style="34" customWidth="1"/>
    <col min="8" max="13" width="4.69921875" style="9" customWidth="1"/>
    <col min="14" max="16" width="9" style="9" customWidth="1"/>
    <col min="17" max="17" width="4.8984375" style="9" customWidth="1"/>
    <col min="18" max="18" width="22.09765625" style="9" customWidth="1"/>
    <col min="19" max="21" width="5.8984375" style="9" customWidth="1"/>
    <col min="22" max="22" width="40.8984375" style="9" customWidth="1"/>
    <col min="23" max="23" width="6.59765625" style="9" customWidth="1"/>
    <col min="24" max="29" width="4.69921875" style="9" customWidth="1"/>
    <col min="30" max="32" width="9" style="9" customWidth="1"/>
    <col min="33" max="33" width="4.8984375" style="9" customWidth="1"/>
    <col min="34" max="34" width="22.09765625" style="9" customWidth="1"/>
    <col min="35" max="37" width="5.8984375" style="9" customWidth="1"/>
    <col min="38" max="38" width="40.8984375" style="9" customWidth="1"/>
    <col min="39" max="39" width="6.59765625" style="9" customWidth="1"/>
    <col min="40" max="45" width="4.69921875" style="9" customWidth="1"/>
    <col min="46" max="48" width="9" style="9" customWidth="1"/>
    <col min="49" max="49" width="4.8984375" style="9" customWidth="1"/>
    <col min="50" max="50" width="22.09765625" style="9" customWidth="1"/>
    <col min="51" max="53" width="5.8984375" style="9" customWidth="1"/>
    <col min="54" max="54" width="40.8984375" style="9" customWidth="1"/>
    <col min="55" max="55" width="6.59765625" style="9" customWidth="1"/>
    <col min="56" max="61" width="4.69921875" style="9" customWidth="1"/>
    <col min="62" max="64" width="9" style="9" customWidth="1"/>
    <col min="65" max="65" width="4.8984375" style="9" customWidth="1"/>
    <col min="66" max="66" width="22.09765625" style="9" customWidth="1"/>
    <col min="67" max="69" width="5.8984375" style="9" customWidth="1"/>
    <col min="70" max="70" width="40.8984375" style="9" customWidth="1"/>
    <col min="71" max="71" width="6.59765625" style="9" customWidth="1"/>
    <col min="72" max="77" width="4.69921875" style="9" customWidth="1"/>
    <col min="78" max="80" width="9" style="9" customWidth="1"/>
    <col min="81" max="81" width="4.8984375" style="9" customWidth="1"/>
    <col min="82" max="82" width="22.09765625" style="9" customWidth="1"/>
    <col min="83" max="85" width="5.8984375" style="9" customWidth="1"/>
    <col min="86" max="86" width="40.8984375" style="9" customWidth="1"/>
    <col min="87" max="87" width="6.59765625" style="9" customWidth="1"/>
    <col min="88" max="93" width="4.69921875" style="9" customWidth="1"/>
    <col min="94" max="96" width="9" style="9" customWidth="1"/>
    <col min="97" max="97" width="4.8984375" style="9" customWidth="1"/>
    <col min="98" max="98" width="22.09765625" style="9" customWidth="1"/>
    <col min="99" max="101" width="5.8984375" style="9" customWidth="1"/>
    <col min="102" max="102" width="40.8984375" style="9" customWidth="1"/>
    <col min="103" max="103" width="6.59765625" style="9" customWidth="1"/>
    <col min="104" max="109" width="4.69921875" style="9" customWidth="1"/>
    <col min="110" max="112" width="9" style="9" customWidth="1"/>
    <col min="113" max="113" width="4.8984375" style="9" customWidth="1"/>
    <col min="114" max="114" width="22.09765625" style="9" customWidth="1"/>
    <col min="115" max="117" width="5.8984375" style="9" customWidth="1"/>
    <col min="118" max="118" width="40.8984375" style="9" customWidth="1"/>
    <col min="119" max="119" width="6.59765625" style="9" customWidth="1"/>
    <col min="120" max="125" width="4.69921875" style="9" customWidth="1"/>
    <col min="126" max="128" width="9" style="9" customWidth="1"/>
    <col min="129" max="129" width="4.8984375" style="9" customWidth="1"/>
    <col min="130" max="130" width="22.09765625" style="9" customWidth="1"/>
    <col min="131" max="133" width="5.8984375" style="9" customWidth="1"/>
    <col min="134" max="134" width="40.8984375" style="9" customWidth="1"/>
    <col min="135" max="135" width="6.59765625" style="9" customWidth="1"/>
    <col min="136" max="141" width="4.69921875" style="9" customWidth="1"/>
    <col min="142" max="144" width="9" style="9" customWidth="1"/>
    <col min="145" max="145" width="4.8984375" style="9" customWidth="1"/>
    <col min="146" max="146" width="22.09765625" style="9" customWidth="1"/>
    <col min="147" max="149" width="5.8984375" style="9" customWidth="1"/>
    <col min="150" max="150" width="40.8984375" style="9" customWidth="1"/>
    <col min="151" max="151" width="6.59765625" style="9" customWidth="1"/>
    <col min="152" max="157" width="4.69921875" style="9" customWidth="1"/>
    <col min="158" max="160" width="9" style="9" customWidth="1"/>
    <col min="161" max="161" width="4.8984375" style="9" customWidth="1"/>
    <col min="162" max="162" width="22.09765625" style="9" customWidth="1"/>
    <col min="163" max="165" width="5.8984375" style="9" customWidth="1"/>
    <col min="166" max="166" width="40.8984375" style="9" customWidth="1"/>
    <col min="167" max="167" width="6.59765625" style="9" customWidth="1"/>
    <col min="168" max="173" width="4.69921875" style="9" customWidth="1"/>
    <col min="174" max="176" width="9" style="9" customWidth="1"/>
    <col min="177" max="177" width="4.8984375" style="9" customWidth="1"/>
    <col min="178" max="178" width="22.09765625" style="9" customWidth="1"/>
    <col min="179" max="181" width="5.8984375" style="9" customWidth="1"/>
    <col min="182" max="182" width="40.8984375" style="9" customWidth="1"/>
    <col min="183" max="183" width="6.59765625" style="9" customWidth="1"/>
    <col min="184" max="189" width="4.69921875" style="9" customWidth="1"/>
    <col min="190" max="192" width="9" style="9" customWidth="1"/>
    <col min="193" max="193" width="4.8984375" style="9" customWidth="1"/>
    <col min="194" max="194" width="22.09765625" style="9" customWidth="1"/>
    <col min="195" max="197" width="5.8984375" style="9" customWidth="1"/>
    <col min="198" max="198" width="40.8984375" style="9" customWidth="1"/>
    <col min="199" max="199" width="6.59765625" style="9" customWidth="1"/>
    <col min="200" max="205" width="4.69921875" style="9" customWidth="1"/>
    <col min="206" max="208" width="9" style="9" customWidth="1"/>
    <col min="209" max="209" width="4.8984375" style="9" customWidth="1"/>
    <col min="210" max="210" width="22.09765625" style="9" customWidth="1"/>
    <col min="211" max="213" width="5.8984375" style="9" customWidth="1"/>
    <col min="214" max="214" width="40.8984375" style="9" customWidth="1"/>
    <col min="215" max="215" width="6.59765625" style="9" customWidth="1"/>
    <col min="216" max="221" width="4.69921875" style="9" customWidth="1"/>
    <col min="222" max="224" width="9" style="9" customWidth="1"/>
    <col min="225" max="225" width="4.8984375" style="9" customWidth="1"/>
    <col min="226" max="226" width="22.09765625" style="9" customWidth="1"/>
    <col min="227" max="229" width="5.8984375" style="9" customWidth="1"/>
    <col min="230" max="230" width="40.8984375" style="9" customWidth="1"/>
    <col min="231" max="231" width="6.59765625" style="9" customWidth="1"/>
    <col min="232" max="237" width="4.69921875" style="9" customWidth="1"/>
    <col min="238" max="240" width="9" style="9" customWidth="1"/>
    <col min="241" max="241" width="4.8984375" style="9" customWidth="1"/>
    <col min="242" max="242" width="22.09765625" style="9" customWidth="1"/>
    <col min="243" max="245" width="5.8984375" style="9" customWidth="1"/>
    <col min="246" max="246" width="40.8984375" style="9" customWidth="1"/>
    <col min="247" max="247" width="6.59765625" style="9" customWidth="1"/>
    <col min="248" max="253" width="4.69921875" style="9" customWidth="1"/>
    <col min="254" max="16384" width="9" style="9" customWidth="1"/>
  </cols>
  <sheetData>
    <row r="3" spans="1:12" ht="12">
      <c r="A3" s="13"/>
      <c r="B3" s="14"/>
      <c r="C3" s="63" t="s">
        <v>0</v>
      </c>
      <c r="D3" s="13"/>
      <c r="E3" s="13"/>
      <c r="F3" s="13"/>
      <c r="G3" s="127" t="s">
        <v>246</v>
      </c>
      <c r="H3" s="13"/>
      <c r="I3" s="13"/>
      <c r="J3" s="13"/>
      <c r="K3" s="13"/>
      <c r="L3" s="13"/>
    </row>
    <row r="4" spans="1:12" ht="12">
      <c r="A4" s="13"/>
      <c r="B4" s="14"/>
      <c r="C4" s="63" t="s">
        <v>1</v>
      </c>
      <c r="D4" s="13"/>
      <c r="E4" s="13"/>
      <c r="F4" s="13"/>
      <c r="G4" s="33"/>
      <c r="H4" s="13"/>
      <c r="I4" s="13"/>
      <c r="J4" s="13"/>
      <c r="K4" s="13"/>
      <c r="L4" s="13"/>
    </row>
    <row r="5" spans="1:12" ht="12">
      <c r="A5" s="13"/>
      <c r="B5" s="14"/>
      <c r="C5" s="63" t="s">
        <v>2</v>
      </c>
      <c r="D5" s="13"/>
      <c r="E5" s="13"/>
      <c r="F5" s="13"/>
      <c r="G5" s="33"/>
      <c r="H5" s="13"/>
      <c r="I5" s="13"/>
      <c r="J5" s="13"/>
      <c r="K5" s="13"/>
      <c r="L5" s="13"/>
    </row>
    <row r="6" spans="1:12" ht="12">
      <c r="A6" s="13"/>
      <c r="B6" s="14"/>
      <c r="C6" s="13"/>
      <c r="D6" s="13"/>
      <c r="E6" s="13"/>
      <c r="F6" s="13"/>
      <c r="G6" s="33"/>
      <c r="H6" s="13"/>
      <c r="I6" s="13"/>
      <c r="J6" s="13"/>
      <c r="K6" s="13"/>
      <c r="L6" s="13"/>
    </row>
    <row r="7" spans="1:12" s="34" customFormat="1" ht="14.25" customHeight="1">
      <c r="A7" s="342" t="s">
        <v>6</v>
      </c>
      <c r="B7" s="342" t="s">
        <v>122</v>
      </c>
      <c r="C7" s="344" t="s">
        <v>8</v>
      </c>
      <c r="D7" s="18" t="s">
        <v>3</v>
      </c>
      <c r="E7" s="18" t="s">
        <v>4</v>
      </c>
      <c r="F7" s="284" t="s">
        <v>11</v>
      </c>
      <c r="G7" s="340" t="s">
        <v>5</v>
      </c>
      <c r="H7" s="341"/>
      <c r="I7" s="341"/>
      <c r="J7" s="341"/>
      <c r="K7" s="341"/>
      <c r="L7" s="341"/>
    </row>
    <row r="8" spans="1:12" s="34" customFormat="1" ht="14.25" customHeight="1">
      <c r="A8" s="343"/>
      <c r="B8" s="343"/>
      <c r="C8" s="345"/>
      <c r="D8" s="18" t="s">
        <v>9</v>
      </c>
      <c r="E8" s="18" t="s">
        <v>10</v>
      </c>
      <c r="F8" s="285"/>
      <c r="G8" s="16" t="s">
        <v>12</v>
      </c>
      <c r="H8" s="17" t="s">
        <v>13</v>
      </c>
      <c r="I8" s="17" t="s">
        <v>14</v>
      </c>
      <c r="J8" s="17" t="s">
        <v>15</v>
      </c>
      <c r="K8" s="17" t="s">
        <v>61</v>
      </c>
      <c r="L8" s="17" t="s">
        <v>17</v>
      </c>
    </row>
  </sheetData>
  <sheetProtection/>
  <mergeCells count="5">
    <mergeCell ref="G7:L7"/>
    <mergeCell ref="F7:F8"/>
    <mergeCell ref="B7:B8"/>
    <mergeCell ref="C7:C8"/>
    <mergeCell ref="A7:A8"/>
  </mergeCells>
  <printOptions/>
  <pageMargins left="0.7" right="0.7" top="0.75" bottom="0.75" header="0.3" footer="0.3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Warszawski Uniwersytet Medyczny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m.hys-witkowska</dc:creator>
  <cp:keywords/>
  <dc:description/>
  <cp:lastModifiedBy>Agnieszka Kubiszewska</cp:lastModifiedBy>
  <cp:lastPrinted>2017-09-21T11:30:43Z</cp:lastPrinted>
  <dcterms:created xsi:type="dcterms:W3CDTF">2014-09-02T08:27:23Z</dcterms:created>
  <dcterms:modified xsi:type="dcterms:W3CDTF">2018-03-14T08:28:07Z</dcterms:modified>
  <cp:category/>
  <cp:version/>
  <cp:contentType/>
  <cp:contentStatus/>
</cp:coreProperties>
</file>