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60" windowHeight="8385" activeTab="0"/>
  </bookViews>
  <sheets>
    <sheet name="1lic." sheetId="1" r:id="rId1"/>
    <sheet name="2lic." sheetId="2" r:id="rId2"/>
    <sheet name="3lic." sheetId="3" r:id="rId3"/>
    <sheet name="1 mgr.dz." sheetId="4" r:id="rId4"/>
    <sheet name="2 mgr.dz." sheetId="5" r:id="rId5"/>
    <sheet name="1mgr.zaocz." sheetId="6" r:id="rId6"/>
    <sheet name="2mgr.zaocz." sheetId="7" r:id="rId7"/>
  </sheets>
  <definedNames>
    <definedName name="_xlnm.Print_Area" localSheetId="0">'1lic.'!$A$1:$M$45</definedName>
  </definedNames>
  <calcPr fullCalcOnLoad="1"/>
</workbook>
</file>

<file path=xl/sharedStrings.xml><?xml version="1.0" encoding="utf-8"?>
<sst xmlns="http://schemas.openxmlformats.org/spreadsheetml/2006/main" count="808" uniqueCount="248">
  <si>
    <t>Plan studiów w Warszawskim Uniwersytecie Medycznym</t>
  </si>
  <si>
    <t>WNOZ- Zdrowie publiczne</t>
  </si>
  <si>
    <t>2 rok niestacjonarne studia drugiego stopnia</t>
  </si>
  <si>
    <t>Se-</t>
  </si>
  <si>
    <t>Forma</t>
  </si>
  <si>
    <t>Wymiar godz. obowiązujący studenta</t>
  </si>
  <si>
    <t>Lp</t>
  </si>
  <si>
    <t>Przedmiot nazwa (ID)</t>
  </si>
  <si>
    <t>ECTS</t>
  </si>
  <si>
    <t>mestr</t>
  </si>
  <si>
    <t>zalicz.</t>
  </si>
  <si>
    <t>Nazwa Jednostki</t>
  </si>
  <si>
    <t>suma</t>
  </si>
  <si>
    <t>wyk</t>
  </si>
  <si>
    <t>sem</t>
  </si>
  <si>
    <t>ćwicz</t>
  </si>
  <si>
    <t>zaj</t>
  </si>
  <si>
    <t>prak</t>
  </si>
  <si>
    <t xml:space="preserve">Epidemiologia [Z] </t>
  </si>
  <si>
    <t>1</t>
  </si>
  <si>
    <t>egz</t>
  </si>
  <si>
    <t>Zakład Profilaktyki Zagrożeń Środowiskowych i Alergologii, prof. nadzw.dr hab. n. med. Bolesław Samoliński, ul. Banacha 1a, 02-097 Warszawa tel. 022-599-20-39</t>
  </si>
  <si>
    <t xml:space="preserve">Finansowanie w ochronie zdrowia [Z] </t>
  </si>
  <si>
    <t>c</t>
  </si>
  <si>
    <t>Zakład Zdrowia Publicznego, dr hab. n med. Adam Fronczak, ul.Banacha 1a blok F, 02-097 Warszawa tel. 022-599-20-80</t>
  </si>
  <si>
    <t>Formy opieki zdrowotnej [Z]</t>
  </si>
  <si>
    <t xml:space="preserve">Polityka zdrowotna [Z] </t>
  </si>
  <si>
    <t xml:space="preserve">Ubezpieczenia zdrowotne [Z] </t>
  </si>
  <si>
    <t xml:space="preserve">Farmakoekonomika [Z] </t>
  </si>
  <si>
    <t>2</t>
  </si>
  <si>
    <t>zal</t>
  </si>
  <si>
    <t xml:space="preserve">Kontraktowanie i finansowanie świadczeń medycznych [Z] </t>
  </si>
  <si>
    <t xml:space="preserve">Marketing usług zdrowotnych [Z] </t>
  </si>
  <si>
    <t xml:space="preserve">Ocena i prognozowanie potrzeb zdrowotnych [Z] </t>
  </si>
  <si>
    <t xml:space="preserve">Przygotowanie pracy magisterskiej [Z] </t>
  </si>
  <si>
    <t>Dziekanat Wydziału Nauki o Zdrowiu(ANZ)</t>
  </si>
  <si>
    <t>RAZEM</t>
  </si>
  <si>
    <t>Mikroekonomia</t>
  </si>
  <si>
    <t xml:space="preserve">Nauka o człowieku </t>
  </si>
  <si>
    <t xml:space="preserve">Podstawy epidemiologii </t>
  </si>
  <si>
    <t>Propedeutyka medycyny</t>
  </si>
  <si>
    <t>Propedeutyka zdrowia publicznego</t>
  </si>
  <si>
    <t xml:space="preserve">Bezpieczeństwo i higiena pracy </t>
  </si>
  <si>
    <t xml:space="preserve">Filozofia i podstawy etyki </t>
  </si>
  <si>
    <t>Język obcy</t>
  </si>
  <si>
    <t>Kwalifikowana pierwsza pomoc</t>
  </si>
  <si>
    <t xml:space="preserve">Podstawy demografii </t>
  </si>
  <si>
    <t xml:space="preserve">Podstawy prawa </t>
  </si>
  <si>
    <t xml:space="preserve">Podstawy psychologii </t>
  </si>
  <si>
    <t>Podstawy seksuologii</t>
  </si>
  <si>
    <t>PRAKTYKA WAKACYJNA</t>
  </si>
  <si>
    <t xml:space="preserve">Przysposobienie biblioteczne </t>
  </si>
  <si>
    <t>Ratownictwo medyczne</t>
  </si>
  <si>
    <t xml:space="preserve">Wychowanie fizyczne </t>
  </si>
  <si>
    <t>Zakład Biofizyki i Fizjologii Człowieka prof. dr hab. n. med. Jacek Przybylski, ul.Chałubińskiego 5, 02-004 Warszawa tel.022-628-63-34</t>
  </si>
  <si>
    <t>Dział Ochrony Pracy i Środowiska mgr inż. Elżbieta Domaszewicz, ul.Pawińskiego 3a, 02-106 Warszawa tel. 022-57-20-883</t>
  </si>
  <si>
    <t>Zakład Medycyny Zapobiegawczej i Higieny Instytut Medycyny Społecznej prof. dr hab. Longina Kłosiewicz-Latoszek, ul.Oczki 3, 02-007 Warszawa tel. 022-621-51-97</t>
  </si>
  <si>
    <t>Studium Wychowania Fizycznego i Sportu mgr Jerzy Chrzanowski, ul.Żwirki i Wigury 81a, 02-091 Warszawa tel.022-57-20-528, 529</t>
  </si>
  <si>
    <t>Biblioteka Główna mgr Irmina Utrata, Centrum Biblioteczno-Informacyjne, ul.Żwirki i Wigury 63, 02-091 Warszawa tel. 022-621-14-34</t>
  </si>
  <si>
    <t>Studium Języków Obcych dr M.Ganczar, ul.Księcia Trojdena 2a, 02-109 Warszawa tel. 022-57-20-863</t>
  </si>
  <si>
    <t>Klinika Immunologii, Transplantologii  i Chorób Wewnętrznych prof. dr hab. Leszek Pączek, Nowogrodzka 59 02-006 Warszawa tel. 022-502-16-41</t>
  </si>
  <si>
    <t>sam</t>
  </si>
  <si>
    <t>Ekonomika zdrowia</t>
  </si>
  <si>
    <t>Makroekonimia</t>
  </si>
  <si>
    <t>Organizacja i zarządzanie</t>
  </si>
  <si>
    <t>Podstawy nadzoru sanitarno-epidemiologicznego</t>
  </si>
  <si>
    <t>Podstawy polityki zdrowotnej i społecznej</t>
  </si>
  <si>
    <t>Podstawy promocji zdrowia i edukacji zdrowotnej</t>
  </si>
  <si>
    <t>Podstawy ubezpieczeń zdrowotnych i społecznych</t>
  </si>
  <si>
    <t>Prawo administracyjne</t>
  </si>
  <si>
    <t>Prawo cywilne</t>
  </si>
  <si>
    <t>Farmakologia</t>
  </si>
  <si>
    <t>Język Obcy</t>
  </si>
  <si>
    <t>Metodologia badań naukowych</t>
  </si>
  <si>
    <t>Ochrona własności intelektualnej</t>
  </si>
  <si>
    <t>Podstawy finansów przedsiębiorstw</t>
  </si>
  <si>
    <t>Podstawy finansów publicznych</t>
  </si>
  <si>
    <t>Podstawy socjologii</t>
  </si>
  <si>
    <t>Podstawy żywienia człowieka</t>
  </si>
  <si>
    <t>Systemy opieki zdrowotnej w Polsce</t>
  </si>
  <si>
    <t>Wychowanie fizyczne</t>
  </si>
  <si>
    <t>Zakład Żywienia Człowieka dr hab. Dorota Szostak-Węgierek, ul.Erazma Ciołka 27, 01-445 Warszawa tel.022-836-09-13</t>
  </si>
  <si>
    <t xml:space="preserve">Przygotowanie do egzaminu dyplomowego </t>
  </si>
  <si>
    <t xml:space="preserve">Epidemiologia [PE] </t>
  </si>
  <si>
    <t xml:space="preserve">Finansowanie w ochronie zdrowia [PE] </t>
  </si>
  <si>
    <t xml:space="preserve">Język obcy [Z] </t>
  </si>
  <si>
    <t>Organizacja i zarządzanie w ochronie zdrowia [PE]</t>
  </si>
  <si>
    <t xml:space="preserve">Organizacja i zarządzanie w ochronie zdrowia [Z] </t>
  </si>
  <si>
    <t xml:space="preserve">Pedagogika zdrowia [PE] </t>
  </si>
  <si>
    <t xml:space="preserve">Pedagogika zdrowia [Z] </t>
  </si>
  <si>
    <t>Katedra i Zakład Farmakologii Doświadczalnej i Klinicznej, prof. dr hab. Dagmara Mirowska-Guzel, ul.Banacha 1b, 02-097 Warszawa tel: 022-116-61-60</t>
  </si>
  <si>
    <t>Formy opieki zdrowotnej [PE]</t>
  </si>
  <si>
    <t xml:space="preserve">Język obcy [PE] </t>
  </si>
  <si>
    <t xml:space="preserve">Nadzór sanitarno-epidemiologiczny [PE] </t>
  </si>
  <si>
    <t xml:space="preserve">Nadzór sanitarno-epidemiologiczny [Z] </t>
  </si>
  <si>
    <t xml:space="preserve">Polityka zdrowotna [PE] </t>
  </si>
  <si>
    <t>Polityka zdrowotna [PE]</t>
  </si>
  <si>
    <t xml:space="preserve">Ubezpieczenia zdrowotne [PE] </t>
  </si>
  <si>
    <t xml:space="preserve">Farmakoekonomika [PE] </t>
  </si>
  <si>
    <t xml:space="preserve">Finanse publiczne [PE] </t>
  </si>
  <si>
    <t xml:space="preserve">Finanse publiczne [Z] </t>
  </si>
  <si>
    <t>Komunikacja medialna [PE]</t>
  </si>
  <si>
    <t>Komunikacja medialna [Z]</t>
  </si>
  <si>
    <t xml:space="preserve">Kontraktowanie i finansowanie świadczeń medycznych [PE] </t>
  </si>
  <si>
    <t>Marketing usług zdrowotnych [PE]</t>
  </si>
  <si>
    <t>Międzynarodowa problematyka zdrowotna [PE]</t>
  </si>
  <si>
    <t xml:space="preserve">Międzynarodowa problematyka zdrowotna [Z] </t>
  </si>
  <si>
    <t xml:space="preserve">Ocena i prognozowanie potrzeb zdrowotnych [PE] </t>
  </si>
  <si>
    <t>Ochrona środowiska [PE]</t>
  </si>
  <si>
    <t>Ochrona środowiska [Z]</t>
  </si>
  <si>
    <t xml:space="preserve">Polityka społeczna [PE] </t>
  </si>
  <si>
    <t xml:space="preserve">Polityka społeczna [Z] </t>
  </si>
  <si>
    <t xml:space="preserve">Profilaktyka w onkologii [PE] </t>
  </si>
  <si>
    <t xml:space="preserve">Przygotowanie pracy magisterskiej [PE] </t>
  </si>
  <si>
    <t xml:space="preserve">Rachunkowość zarządcza [Z] </t>
  </si>
  <si>
    <t xml:space="preserve">Ubezpieczenia komercyjne [Z] </t>
  </si>
  <si>
    <t xml:space="preserve">Ubezpieczenia społeczne [PE] </t>
  </si>
  <si>
    <t xml:space="preserve">Ubezpieczenia społeczne [Z] </t>
  </si>
  <si>
    <t xml:space="preserve">Zaawansowane metody analizy danych [PE] </t>
  </si>
  <si>
    <t xml:space="preserve">Zaawansowane metody analizy danych [Z] </t>
  </si>
  <si>
    <t xml:space="preserve">Zarządznie funduszami unijnymi [PE] </t>
  </si>
  <si>
    <t xml:space="preserve">Zarządznie funduszami unijnymi [Z] </t>
  </si>
  <si>
    <t xml:space="preserve">Przedmiot nazwa </t>
  </si>
  <si>
    <t>Zakład Profilaktyki Zagrożeń Środowiskowych i Alergologii, prof. dr hab. n. med. Bolesław Samoliński, ul. Banacha 1a, 02-097 Warszawa tel. 022-599-20-39</t>
  </si>
  <si>
    <t xml:space="preserve"> Farmakoekonomika</t>
  </si>
  <si>
    <t>Systemy opieki zdrowotnej na świecie</t>
  </si>
  <si>
    <t>Prawo medyczne</t>
  </si>
  <si>
    <t>Analiza potrzeb zdrowotnych</t>
  </si>
  <si>
    <t xml:space="preserve">Orzecznictwo medyczne </t>
  </si>
  <si>
    <t xml:space="preserve">Mikrobiologia </t>
  </si>
  <si>
    <t xml:space="preserve">Fundusze unijne </t>
  </si>
  <si>
    <t>Komunikacja z pacjentem</t>
  </si>
  <si>
    <t xml:space="preserve">Zarządzanie jakością </t>
  </si>
  <si>
    <t xml:space="preserve">Podstawy pedagogiki </t>
  </si>
  <si>
    <t>Patologie społeczne</t>
  </si>
  <si>
    <t>Psychologia uzależnień</t>
  </si>
  <si>
    <t xml:space="preserve"> Biometrologia </t>
  </si>
  <si>
    <t xml:space="preserve">Choroby dietozależne </t>
  </si>
  <si>
    <t xml:space="preserve">Problemy zdrowia w skali międzynarodowej </t>
  </si>
  <si>
    <t>Klinika Geriatrii, p.o. Dr Katarzyna Broczek, ul.Oczki 4, 02-007 Warszawa tel. 022-622-96-80</t>
  </si>
  <si>
    <t xml:space="preserve">Profilaktyka onkologiczna </t>
  </si>
  <si>
    <t xml:space="preserve">Psychoonkologia </t>
  </si>
  <si>
    <t>Systemy wsparcia w chorobach przewlekłych</t>
  </si>
  <si>
    <t xml:space="preserve">Systemy wsparcia w chorobach przewlekłych </t>
  </si>
  <si>
    <t>Zakład Profilaktyki Onkologicznej, Prof dr hab. Andrzej Deptała Szpital MSWiA (X piętro, nowe skrzydło, gabinet 10/6) ul.Wołoska 137, 02-507 Warszawa tel. 022-508-24-57</t>
  </si>
  <si>
    <t>Zakład Profilaktyki Onkologicznej, prof. dr hab. Andrzej Deptała Szpital MSWiA (X piętro, nowe skrzydło, gabinet 10/6) ul.Wołoska 137, 02-507 Warszawa tel. 022-508-24-57</t>
  </si>
  <si>
    <t>Infromacja naukowa w zdrowiu publicznym</t>
  </si>
  <si>
    <t>Zakład Medycyny Ratunkowej Dzieci, dr Anna Janus-Młodawska, Szpital Pediatryczny, ul. Żwirki i Wigury 63a, 02-091 Warszawa, tel. 022-317-93-01</t>
  </si>
  <si>
    <t>Zakład Biologii Medycznej, dr hab. Gabriela Olędzka, ul. Nowogrodzka 73, 02-018 Warszawa, tel. 022-625-32-23</t>
  </si>
  <si>
    <t>Przygotowanie wizualizacja i raportowanie danych w zdrowiu publicznym [PE]</t>
  </si>
  <si>
    <t>Przygotowanie wizualizacja i raportowanie danych w zdrowiu publicznym [Z]</t>
  </si>
  <si>
    <t>Zakład Medycyny Społecznej i Zdrowia Publicznego, dr hab.Aneta Nitsch-Osuch, ul.Oczki 3, 02-007 Warszawa tel. 022-621-52-56</t>
  </si>
  <si>
    <t>Zakład Pielęgniarstwa Chirurgicznego i Transplantacyjnego i Leczenia Pozaustrojowego (NZS), prof. dr hab. Piotr Małkowski, ul. Oczki 4 paw. XVI, 02-007 Warszawa, tel. 022-502-19-20</t>
  </si>
  <si>
    <t>Epidemiologia</t>
  </si>
  <si>
    <t>Postępy promocji zdrowia</t>
  </si>
  <si>
    <t>Prawo w ochronie zdrowia</t>
  </si>
  <si>
    <t>1 rok niestacjonarne studia drugiego stopnia w r. ak. 2017/2018</t>
  </si>
  <si>
    <t xml:space="preserve">Analiza finansowa i ocena kondycji finansowej w organizacji medycznej </t>
  </si>
  <si>
    <t>Biostatystyka</t>
  </si>
  <si>
    <t>Ekonomia</t>
  </si>
  <si>
    <t>Finansowanie w ochronie zdrowia</t>
  </si>
  <si>
    <t>Metodologia badań</t>
  </si>
  <si>
    <t>Podstawy logistyki</t>
  </si>
  <si>
    <t>Podstawy rachunkowości</t>
  </si>
  <si>
    <t>Przysposobienie biblioteczne</t>
  </si>
  <si>
    <t>Psychologia zdrowia</t>
  </si>
  <si>
    <t>Rynek kapitałowy</t>
  </si>
  <si>
    <t>Socjologia zdrowia</t>
  </si>
  <si>
    <t xml:space="preserve">Uwarunkowania zdrowia i choroby z elementami zdrowia środowiskowego </t>
  </si>
  <si>
    <t>Zarządzanie jakością w ochronie zdrowia</t>
  </si>
  <si>
    <t>Zarządzanie potencjałem ludzkim</t>
  </si>
  <si>
    <t>Zdrowie publiczne w praktyce</t>
  </si>
  <si>
    <t>Makroekonomia</t>
  </si>
  <si>
    <t>Podstawy ochrony środowiska i zdrowia środowiskowego</t>
  </si>
  <si>
    <t xml:space="preserve">Informatyka </t>
  </si>
  <si>
    <t>Język obcy-język angielski</t>
  </si>
  <si>
    <t>Kompetencje oczekiwane przez pracodawców (KOP) - Komunikacja interpersonalna</t>
  </si>
  <si>
    <t>Kompetencje oczekiwane przez pracodawców (KOP) - Radzenie sobie ze stresem</t>
  </si>
  <si>
    <t>Kompetencje oczekiwane przez pracodawców (KOP) - Techniki uczenia się</t>
  </si>
  <si>
    <t>Kompetencje oczekiwane przez pracodawców (KOP) - Zarządzanie sobą w czasie</t>
  </si>
  <si>
    <t>Mikrobiologia</t>
  </si>
  <si>
    <t>Przedmiot do wyboru (1) - Organizacja opieki nad osobami niepełnosprawnymi</t>
  </si>
  <si>
    <t>Przedmiot do wyboru (1) - Zdrowie matki i dziecka</t>
  </si>
  <si>
    <t>Przedmiot do wyboru (2) - Język obcy-język niemiecki</t>
  </si>
  <si>
    <t>Przedmiot do wyboru (2) - Język obcy-język rosyjski</t>
  </si>
  <si>
    <t>Przedmiot do wyboru (2) - Język obcy-język francuski</t>
  </si>
  <si>
    <t>Wprowadzenie do gerontologii i geriatrii</t>
  </si>
  <si>
    <t>Wprowadzenie do infromacji naukowej</t>
  </si>
  <si>
    <t>Wprowadzenie do matenatyki ekonomicznej</t>
  </si>
  <si>
    <t>1 rok stacjonarne studia pierwszego stopnia w. ak. 2017/2018</t>
  </si>
  <si>
    <t>2 rok stacjonarne studia pierwszego stopnia w r. ak. 2017/2018</t>
  </si>
  <si>
    <t>3 rok stacjonarne studia pierwszego stopnia w r. ak. 2017/2018</t>
  </si>
  <si>
    <t>1 rok stacjonarne studia drugiego stopnia w r. ak. 2017/2018</t>
  </si>
  <si>
    <t>2 rok stacjonarne studia drugiego stopnia w r. ak. 2017/2018</t>
  </si>
  <si>
    <t xml:space="preserve">Ekonomia </t>
  </si>
  <si>
    <t>egz. (2)</t>
  </si>
  <si>
    <t xml:space="preserve">Prawo w ochronie zdrowia </t>
  </si>
  <si>
    <t>egz. (1)</t>
  </si>
  <si>
    <t xml:space="preserve">Psychologia zdrowia </t>
  </si>
  <si>
    <t>zal.</t>
  </si>
  <si>
    <t>Podstawy socjologii zdrowia</t>
  </si>
  <si>
    <t>Wizualizacja danych</t>
  </si>
  <si>
    <t>Zaawansowane metody analizy danych</t>
  </si>
  <si>
    <t>Organizacja pobierania i przeszczepiania narządów w Polsce</t>
  </si>
  <si>
    <t>Przygotowanie publikacji naukowych</t>
  </si>
  <si>
    <t xml:space="preserve">Zarządzanie jakością w ochronie zdrowia </t>
  </si>
  <si>
    <t>Język obcy - język angielski</t>
  </si>
  <si>
    <t>Bezpieczeństwo i higiena pracy</t>
  </si>
  <si>
    <t>Praktyka wakacyjna</t>
  </si>
  <si>
    <t xml:space="preserve">Dziekanat Wydziału Nauki o Zdrowiu </t>
  </si>
  <si>
    <t>Kompetencje oczekiwane przez pracodawców (KOP) - Zarządzanie zasobami ludzkimi w ochronie zdrowia</t>
  </si>
  <si>
    <t>Kompetencje oczekiwane przez pracodawców (KOP) -Media społecznościowe</t>
  </si>
  <si>
    <t>Kompetencje oczekiwane przez pracodawców (KOP) -Budowanie relacji z klientem</t>
  </si>
  <si>
    <t>Kompetencje oczekiwane przez pracodawców (KOP) -Networking    </t>
  </si>
  <si>
    <t>Razem</t>
  </si>
  <si>
    <t>Przedmioty realizowane przez wszystkich studentów</t>
  </si>
  <si>
    <t>Semestr</t>
  </si>
  <si>
    <t>Zarządzanie w ochronie zdrowia</t>
  </si>
  <si>
    <t xml:space="preserve">Finanse publiczne </t>
  </si>
  <si>
    <t xml:space="preserve">Podstawy rachunkowości </t>
  </si>
  <si>
    <t>Analiza finansowa i ocena kondycji finansowej w organizacji medycznej</t>
  </si>
  <si>
    <t>Logistyka</t>
  </si>
  <si>
    <t>Przedmioty realizowane według wybranej przez studenta specjalności - ścieżki kształcenia</t>
  </si>
  <si>
    <t>Promocja zdrowia</t>
  </si>
  <si>
    <t xml:space="preserve">Innowacje w promocji zdrowia </t>
  </si>
  <si>
    <t xml:space="preserve">Finansowanie programów zdrowotnych </t>
  </si>
  <si>
    <t xml:space="preserve">Socjologia zdrowia </t>
  </si>
  <si>
    <t>Promocja zdrowia psychicznego</t>
  </si>
  <si>
    <t>Metodyka edukacji zdrowotnej</t>
  </si>
  <si>
    <t>Ocena i prognozowanie potrzeb zdrowotnych i ewaluacja programów zdrowotnych</t>
  </si>
  <si>
    <t>Promocja zdrowia w różnych siedliskach</t>
  </si>
  <si>
    <t>Promocja zdrowia w podmiotach leczniczych</t>
  </si>
  <si>
    <t>Badania kliniczne i ocena technologii medycznych</t>
  </si>
  <si>
    <t>Wprowadzenie do badań klinicznych</t>
  </si>
  <si>
    <t>Badania kliniczne  produktów leczniczych i wyrobów medycznych</t>
  </si>
  <si>
    <t>Wprowadzenie do prawa farmaceutycznego</t>
  </si>
  <si>
    <t>Wstęp do oceny technologii medycznych (HTA)</t>
  </si>
  <si>
    <t>Analiza kliniczna</t>
  </si>
  <si>
    <t>Analiza ekonomiczna</t>
  </si>
  <si>
    <t>Etyka prowadzenia badań klinicznych</t>
  </si>
  <si>
    <t>Świadczenia opieki zdrowotnej – wprowadzenie</t>
  </si>
  <si>
    <t>Zakład Dydaktyki i Efektów Kształcenia, dr hab. Joanna Gotlib, ZIAM, ul. Żwirki i Wigury 81, 02-091 Warszawa</t>
  </si>
  <si>
    <t>Ogólna liczba godzin wszytskich przedmiotów na I roku</t>
  </si>
  <si>
    <t xml:space="preserve">NAZWA </t>
  </si>
  <si>
    <t>Z - ZARZĄDZANIE W OCHRONIE ZDROWIA</t>
  </si>
  <si>
    <t>PE - PROMOCJA ZDROWIA Z EPIDEMIOLOGIĄ</t>
  </si>
  <si>
    <t>NIE URUCHOMIONE W R. AK. 2017/2018</t>
  </si>
  <si>
    <t>Klinika Geriatrii, dr Katarzyna Broczek, ul. Oczki 4, 02-007 Warszawa tel. 022-622-96-80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</si>
</sst>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10415]0.0;\-0.0;&quot;&quot;"/>
    <numFmt numFmtId="169" formatCode="[$-10415]0.0;\(0.0\)"/>
    <numFmt numFmtId="170" formatCode="[$-10415]0.00;\(0.00\)"/>
    <numFmt numFmtId="171" formatCode="[$-10415]0;\(0\)"/>
    <numFmt numFmtId="172" formatCode="0.0"/>
    <numFmt numFmtId="173" formatCode="0.0_ ;\-0.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Garamond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10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9"/>
      <color indexed="10"/>
      <name val="Garamond"/>
      <family val="1"/>
    </font>
    <font>
      <sz val="9"/>
      <color indexed="10"/>
      <name val="Garamond"/>
      <family val="1"/>
    </font>
    <font>
      <b/>
      <sz val="10"/>
      <color indexed="30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b/>
      <sz val="9"/>
      <color rgb="FFFF0000"/>
      <name val="Garamond"/>
      <family val="1"/>
    </font>
    <font>
      <sz val="9"/>
      <color rgb="FFFF0000"/>
      <name val="Garamond"/>
      <family val="1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Garamond"/>
      <family val="1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68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 readingOrder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11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6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52" applyFont="1" applyFill="1" applyBorder="1" applyAlignment="1" applyProtection="1">
      <alignment horizontal="center" vertical="center" wrapText="1" readingOrder="1"/>
      <protection locked="0"/>
    </xf>
    <xf numFmtId="0" fontId="7" fillId="16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Fill="1" applyBorder="1" applyAlignment="1" applyProtection="1">
      <alignment horizontal="center" vertical="center" wrapText="1" readingOrder="1"/>
      <protection locked="0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9" fillId="0" borderId="0" xfId="52" applyFont="1" applyFill="1" applyAlignment="1">
      <alignment horizontal="center"/>
      <protection/>
    </xf>
    <xf numFmtId="0" fontId="63" fillId="0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 readingOrder="1"/>
      <protection locked="0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4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169" fontId="5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168" fontId="7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16" borderId="10" xfId="52" applyFont="1" applyFill="1" applyBorder="1" applyAlignment="1" applyProtection="1">
      <alignment horizontal="center" vertical="center" wrapText="1" readingOrder="1"/>
      <protection locked="0"/>
    </xf>
    <xf numFmtId="168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52" applyFont="1" applyBorder="1" applyAlignment="1" applyProtection="1">
      <alignment horizontal="center" vertical="center" wrapText="1" readingOrder="1"/>
      <protection locked="0"/>
    </xf>
    <xf numFmtId="0" fontId="7" fillId="0" borderId="10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left" vertical="top"/>
      <protection/>
    </xf>
    <xf numFmtId="0" fontId="8" fillId="16" borderId="1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0" fontId="9" fillId="16" borderId="10" xfId="52" applyFont="1" applyFill="1" applyBorder="1" applyAlignment="1" applyProtection="1">
      <alignment horizontal="center" vertical="center" wrapText="1"/>
      <protection locked="0"/>
    </xf>
    <xf numFmtId="0" fontId="63" fillId="16" borderId="10" xfId="0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left" vertical="center"/>
      <protection/>
    </xf>
    <xf numFmtId="173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 vertical="center"/>
    </xf>
    <xf numFmtId="0" fontId="65" fillId="16" borderId="10" xfId="0" applyFont="1" applyFill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168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top" wrapText="1" readingOrder="1"/>
      <protection locked="0"/>
    </xf>
    <xf numFmtId="169" fontId="7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Border="1" applyAlignment="1" applyProtection="1">
      <alignment horizontal="left" vertical="center" wrapText="1" readingOrder="1"/>
      <protection locked="0"/>
    </xf>
    <xf numFmtId="168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169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168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8" fillId="16" borderId="10" xfId="52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168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0" xfId="0" applyFont="1" applyFill="1" applyBorder="1" applyAlignment="1" applyProtection="1">
      <alignment horizontal="center" vertical="top" wrapText="1" readingOrder="1"/>
      <protection locked="0"/>
    </xf>
    <xf numFmtId="169" fontId="10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16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52" applyFont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63" fillId="0" borderId="10" xfId="0" applyFont="1" applyBorder="1" applyAlignment="1">
      <alignment horizontal="center" vertical="center" wrapText="1"/>
    </xf>
    <xf numFmtId="172" fontId="66" fillId="0" borderId="0" xfId="0" applyNumberFormat="1" applyFont="1" applyFill="1" applyAlignment="1">
      <alignment vertical="center"/>
    </xf>
    <xf numFmtId="0" fontId="6" fillId="33" borderId="11" xfId="52" applyFont="1" applyFill="1" applyBorder="1" applyAlignment="1">
      <alignment horizontal="center" vertical="center"/>
      <protection/>
    </xf>
    <xf numFmtId="168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 readingOrder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168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69" fontId="7" fillId="0" borderId="0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52" applyFont="1" applyFill="1" applyBorder="1" applyAlignment="1" applyProtection="1">
      <alignment horizontal="center" vertical="center" wrapText="1" readingOrder="1"/>
      <protection locked="0"/>
    </xf>
    <xf numFmtId="0" fontId="63" fillId="0" borderId="0" xfId="0" applyFont="1" applyBorder="1" applyAlignment="1" applyProtection="1">
      <alignment horizontal="center" vertical="center" wrapText="1" readingOrder="1"/>
      <protection locked="0"/>
    </xf>
    <xf numFmtId="0" fontId="63" fillId="0" borderId="0" xfId="0" applyFont="1" applyFill="1" applyBorder="1" applyAlignment="1">
      <alignment horizontal="center" vertical="center"/>
    </xf>
    <xf numFmtId="0" fontId="67" fillId="0" borderId="0" xfId="52" applyFont="1" applyFill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/>
    </xf>
    <xf numFmtId="0" fontId="7" fillId="35" borderId="10" xfId="52" applyFont="1" applyFill="1" applyBorder="1" applyAlignment="1" applyProtection="1">
      <alignment horizontal="center" vertical="center" wrapText="1" readingOrder="1"/>
      <protection locked="0"/>
    </xf>
    <xf numFmtId="0" fontId="68" fillId="16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10" fillId="16" borderId="10" xfId="0" applyFont="1" applyFill="1" applyBorder="1" applyAlignment="1" applyProtection="1">
      <alignment horizontal="left" vertical="center" wrapText="1" readingOrder="1"/>
      <protection locked="0"/>
    </xf>
    <xf numFmtId="168" fontId="9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6" borderId="10" xfId="0" applyFont="1" applyFill="1" applyBorder="1" applyAlignment="1" applyProtection="1">
      <alignment horizontal="center" vertical="center" wrapText="1" readingOrder="1"/>
      <protection locked="0"/>
    </xf>
    <xf numFmtId="0" fontId="11" fillId="16" borderId="10" xfId="0" applyFont="1" applyFill="1" applyBorder="1" applyAlignment="1">
      <alignment horizontal="center" vertical="center" wrapText="1"/>
    </xf>
    <xf numFmtId="169" fontId="9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6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168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>
      <alignment horizontal="center" vertical="center" wrapText="1"/>
    </xf>
    <xf numFmtId="169" fontId="9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>
      <alignment horizontal="center" vertical="center"/>
    </xf>
    <xf numFmtId="168" fontId="11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35" borderId="11" xfId="52" applyFont="1" applyFill="1" applyBorder="1" applyAlignment="1" applyProtection="1">
      <alignment horizontal="center" vertical="center" wrapText="1" readingOrder="1"/>
      <protection locked="0"/>
    </xf>
    <xf numFmtId="0" fontId="8" fillId="35" borderId="10" xfId="0" applyFont="1" applyFill="1" applyBorder="1" applyAlignment="1" applyProtection="1">
      <alignment horizontal="left" vertical="center" wrapText="1" readingOrder="1"/>
      <protection locked="0"/>
    </xf>
    <xf numFmtId="168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65" fillId="35" borderId="10" xfId="0" applyFont="1" applyFill="1" applyBorder="1" applyAlignment="1">
      <alignment horizontal="center" vertical="center" wrapText="1"/>
    </xf>
    <xf numFmtId="169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5" borderId="12" xfId="52" applyFont="1" applyFill="1" applyBorder="1" applyAlignment="1" applyProtection="1">
      <alignment horizontal="center" vertical="center" wrapText="1" readingOrder="1"/>
      <protection locked="0"/>
    </xf>
    <xf numFmtId="0" fontId="63" fillId="35" borderId="0" xfId="0" applyFont="1" applyFill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66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10" fillId="0" borderId="10" xfId="52" applyFont="1" applyFill="1" applyBorder="1" applyAlignment="1" applyProtection="1">
      <alignment horizontal="left" vertical="center" wrapText="1" readingOrder="1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NumberFormat="1" applyFont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NumberFormat="1" applyFont="1" applyFill="1" applyBorder="1" applyAlignment="1">
      <alignment horizontal="center" vertical="center"/>
    </xf>
    <xf numFmtId="0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35" borderId="10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5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5" borderId="10" xfId="0" applyFont="1" applyFill="1" applyBorder="1" applyAlignment="1" applyProtection="1">
      <alignment horizontal="center" vertical="center" wrapText="1" readingOrder="1"/>
      <protection locked="0"/>
    </xf>
    <xf numFmtId="0" fontId="12" fillId="35" borderId="10" xfId="0" applyFont="1" applyFill="1" applyBorder="1" applyAlignment="1" applyProtection="1">
      <alignment horizontal="center" wrapText="1" readingOrder="1"/>
      <protection locked="0"/>
    </xf>
    <xf numFmtId="172" fontId="69" fillId="35" borderId="10" xfId="0" applyNumberFormat="1" applyFont="1" applyFill="1" applyBorder="1" applyAlignment="1">
      <alignment horizontal="center"/>
    </xf>
    <xf numFmtId="0" fontId="0" fillId="35" borderId="10" xfId="0" applyNumberFormat="1" applyFill="1" applyBorder="1" applyAlignment="1">
      <alignment/>
    </xf>
    <xf numFmtId="0" fontId="69" fillId="35" borderId="10" xfId="0" applyNumberFormat="1" applyFont="1" applyFill="1" applyBorder="1" applyAlignment="1">
      <alignment horizontal="center" wrapText="1"/>
    </xf>
    <xf numFmtId="0" fontId="70" fillId="35" borderId="10" xfId="0" applyNumberFormat="1" applyFont="1" applyFill="1" applyBorder="1" applyAlignment="1" applyProtection="1">
      <alignment horizontal="center" wrapText="1"/>
      <protection locked="0"/>
    </xf>
    <xf numFmtId="0" fontId="69" fillId="0" borderId="10" xfId="0" applyNumberFormat="1" applyFont="1" applyBorder="1" applyAlignment="1">
      <alignment horizontal="center"/>
    </xf>
    <xf numFmtId="0" fontId="71" fillId="35" borderId="10" xfId="0" applyNumberFormat="1" applyFont="1" applyFill="1" applyBorder="1" applyAlignment="1">
      <alignment horizontal="center"/>
    </xf>
    <xf numFmtId="0" fontId="72" fillId="0" borderId="10" xfId="0" applyNumberFormat="1" applyFont="1" applyBorder="1" applyAlignment="1">
      <alignment wrapText="1"/>
    </xf>
    <xf numFmtId="0" fontId="69" fillId="35" borderId="10" xfId="0" applyNumberFormat="1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0" applyNumberFormat="1" applyFont="1" applyBorder="1" applyAlignment="1">
      <alignment horizontal="center" vertical="center"/>
    </xf>
    <xf numFmtId="0" fontId="10" fillId="33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vertical="center" wrapText="1" readingOrder="1"/>
      <protection locked="0"/>
    </xf>
    <xf numFmtId="0" fontId="8" fillId="0" borderId="12" xfId="52" applyFont="1" applyFill="1" applyBorder="1" applyAlignment="1" applyProtection="1">
      <alignment vertical="center" wrapText="1" readingOrder="1"/>
      <protection locked="0"/>
    </xf>
    <xf numFmtId="0" fontId="42" fillId="33" borderId="10" xfId="0" applyFont="1" applyFill="1" applyBorder="1" applyAlignment="1" applyProtection="1">
      <alignment wrapText="1" readingOrder="1"/>
      <protection locked="0"/>
    </xf>
    <xf numFmtId="172" fontId="73" fillId="33" borderId="10" xfId="0" applyNumberFormat="1" applyFont="1" applyFill="1" applyBorder="1" applyAlignment="1">
      <alignment horizontal="center"/>
    </xf>
    <xf numFmtId="172" fontId="69" fillId="33" borderId="10" xfId="0" applyNumberFormat="1" applyFont="1" applyFill="1" applyBorder="1" applyAlignment="1">
      <alignment horizontal="center"/>
    </xf>
    <xf numFmtId="0" fontId="8" fillId="33" borderId="10" xfId="52" applyFont="1" applyFill="1" applyBorder="1" applyAlignment="1" applyProtection="1">
      <alignment horizontal="center" vertical="center" wrapText="1" readingOrder="1"/>
      <protection locked="0"/>
    </xf>
    <xf numFmtId="172" fontId="8" fillId="33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42" fillId="33" borderId="10" xfId="0" applyFont="1" applyFill="1" applyBorder="1" applyAlignment="1" applyProtection="1">
      <alignment horizontal="center" wrapText="1" readingOrder="1"/>
      <protection locked="0"/>
    </xf>
    <xf numFmtId="0" fontId="14" fillId="35" borderId="10" xfId="0" applyFont="1" applyFill="1" applyBorder="1" applyAlignment="1" applyProtection="1">
      <alignment horizontal="left" vertical="center" wrapText="1"/>
      <protection locked="0"/>
    </xf>
    <xf numFmtId="0" fontId="14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52" applyNumberFormat="1" applyFont="1" applyFill="1" applyBorder="1" applyAlignment="1" applyProtection="1">
      <alignment horizontal="left" vertical="center" wrapText="1" readingOrder="1"/>
      <protection locked="0"/>
    </xf>
    <xf numFmtId="0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0" applyNumberFormat="1" applyFont="1" applyFill="1" applyBorder="1" applyAlignment="1">
      <alignment vertical="center" wrapText="1"/>
    </xf>
    <xf numFmtId="0" fontId="74" fillId="35" borderId="10" xfId="0" applyNumberFormat="1" applyFont="1" applyFill="1" applyBorder="1" applyAlignment="1">
      <alignment vertical="center" wrapText="1"/>
    </xf>
    <xf numFmtId="0" fontId="8" fillId="7" borderId="10" xfId="52" applyFont="1" applyFill="1" applyBorder="1" applyAlignment="1" applyProtection="1">
      <alignment horizontal="center" vertical="center" wrapText="1" readingOrder="1"/>
      <protection locked="0"/>
    </xf>
    <xf numFmtId="0" fontId="14" fillId="7" borderId="10" xfId="0" applyFont="1" applyFill="1" applyBorder="1" applyAlignment="1" applyProtection="1">
      <alignment horizontal="left" vertical="center" wrapText="1"/>
      <protection locked="0"/>
    </xf>
    <xf numFmtId="0" fontId="73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65" fillId="7" borderId="10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63" fillId="7" borderId="10" xfId="0" applyFont="1" applyFill="1" applyBorder="1" applyAlignment="1">
      <alignment horizontal="center" vertical="center" wrapText="1"/>
    </xf>
    <xf numFmtId="172" fontId="12" fillId="7" borderId="10" xfId="0" applyNumberFormat="1" applyFont="1" applyFill="1" applyBorder="1" applyAlignment="1" applyProtection="1">
      <alignment horizontal="center" wrapText="1" readingOrder="1"/>
      <protection locked="0"/>
    </xf>
    <xf numFmtId="172" fontId="69" fillId="7" borderId="10" xfId="0" applyNumberFormat="1" applyFont="1" applyFill="1" applyBorder="1" applyAlignment="1">
      <alignment horizontal="center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0" fontId="74" fillId="7" borderId="10" xfId="0" applyFont="1" applyFill="1" applyBorder="1" applyAlignment="1">
      <alignment horizontal="left" vertical="center" wrapText="1"/>
    </xf>
    <xf numFmtId="0" fontId="8" fillId="10" borderId="10" xfId="52" applyFont="1" applyFill="1" applyBorder="1" applyAlignment="1" applyProtection="1">
      <alignment horizontal="center" vertical="center" wrapText="1" readingOrder="1"/>
      <protection locked="0"/>
    </xf>
    <xf numFmtId="0" fontId="13" fillId="10" borderId="10" xfId="0" applyFont="1" applyFill="1" applyBorder="1" applyAlignment="1" applyProtection="1">
      <alignment horizontal="left" wrapText="1"/>
      <protection locked="0"/>
    </xf>
    <xf numFmtId="0" fontId="13" fillId="10" borderId="10" xfId="0" applyFont="1" applyFill="1" applyBorder="1" applyAlignment="1" applyProtection="1">
      <alignment horizontal="center" vertical="center" wrapText="1" readingOrder="1"/>
      <protection locked="0"/>
    </xf>
    <xf numFmtId="0" fontId="72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 applyProtection="1">
      <alignment horizontal="center" wrapText="1" readingOrder="1"/>
      <protection locked="0"/>
    </xf>
    <xf numFmtId="0" fontId="63" fillId="10" borderId="10" xfId="0" applyFont="1" applyFill="1" applyBorder="1" applyAlignment="1">
      <alignment horizontal="center" vertical="center" wrapText="1"/>
    </xf>
    <xf numFmtId="172" fontId="72" fillId="10" borderId="10" xfId="0" applyNumberFormat="1" applyFont="1" applyFill="1" applyBorder="1" applyAlignment="1">
      <alignment horizontal="center"/>
    </xf>
    <xf numFmtId="172" fontId="69" fillId="10" borderId="10" xfId="0" applyNumberFormat="1" applyFont="1" applyFill="1" applyBorder="1" applyAlignment="1">
      <alignment horizontal="center"/>
    </xf>
    <xf numFmtId="0" fontId="72" fillId="10" borderId="10" xfId="0" applyFont="1" applyFill="1" applyBorder="1" applyAlignment="1">
      <alignment wrapText="1"/>
    </xf>
    <xf numFmtId="0" fontId="65" fillId="10" borderId="10" xfId="0" applyFont="1" applyFill="1" applyBorder="1" applyAlignment="1">
      <alignment horizontal="center" vertical="center" wrapText="1"/>
    </xf>
    <xf numFmtId="0" fontId="72" fillId="10" borderId="10" xfId="0" applyFont="1" applyFill="1" applyBorder="1" applyAlignment="1">
      <alignment horizontal="center" vertical="center"/>
    </xf>
    <xf numFmtId="0" fontId="69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vertical="center" wrapText="1" readingOrder="1"/>
      <protection locked="0"/>
    </xf>
    <xf numFmtId="0" fontId="6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0" applyNumberFormat="1" applyFont="1" applyFill="1" applyBorder="1" applyAlignment="1" applyProtection="1">
      <alignment horizontal="left" wrapText="1"/>
      <protection locked="0"/>
    </xf>
    <xf numFmtId="0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0" fillId="10" borderId="10" xfId="0" applyNumberFormat="1" applyFill="1" applyBorder="1" applyAlignment="1">
      <alignment/>
    </xf>
    <xf numFmtId="172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75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 applyProtection="1">
      <alignment horizontal="left" wrapText="1"/>
      <protection locked="0"/>
    </xf>
    <xf numFmtId="0" fontId="3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 applyProtection="1">
      <alignment horizontal="center" vertical="center" wrapText="1" readingOrder="1"/>
      <protection locked="0"/>
    </xf>
    <xf numFmtId="0" fontId="63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5" fillId="36" borderId="10" xfId="52" applyFont="1" applyFill="1" applyBorder="1" applyAlignment="1" applyProtection="1">
      <alignment horizontal="center" vertical="center" wrapText="1" readingOrder="1"/>
      <protection locked="0"/>
    </xf>
    <xf numFmtId="0" fontId="8" fillId="36" borderId="10" xfId="52" applyFont="1" applyFill="1" applyBorder="1" applyAlignment="1" applyProtection="1">
      <alignment horizontal="center" vertical="center" wrapText="1" readingOrder="1"/>
      <protection locked="0"/>
    </xf>
    <xf numFmtId="0" fontId="69" fillId="36" borderId="10" xfId="0" applyFont="1" applyFill="1" applyBorder="1" applyAlignment="1">
      <alignment wrapText="1"/>
    </xf>
    <xf numFmtId="0" fontId="69" fillId="36" borderId="10" xfId="0" applyFont="1" applyFill="1" applyBorder="1" applyAlignment="1">
      <alignment horizontal="center"/>
    </xf>
    <xf numFmtId="172" fontId="69" fillId="36" borderId="10" xfId="0" applyNumberFormat="1" applyFont="1" applyFill="1" applyBorder="1" applyAlignment="1">
      <alignment horizontal="center"/>
    </xf>
    <xf numFmtId="172" fontId="73" fillId="36" borderId="10" xfId="0" applyNumberFormat="1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left" wrapText="1"/>
    </xf>
    <xf numFmtId="0" fontId="12" fillId="36" borderId="10" xfId="0" applyFont="1" applyFill="1" applyBorder="1" applyAlignment="1" applyProtection="1">
      <alignment horizontal="center" wrapText="1" readingOrder="1"/>
      <protection locked="0"/>
    </xf>
    <xf numFmtId="0" fontId="12" fillId="36" borderId="10" xfId="0" applyFont="1" applyFill="1" applyBorder="1" applyAlignment="1" applyProtection="1">
      <alignment horizontal="left" wrapText="1"/>
      <protection locked="0"/>
    </xf>
    <xf numFmtId="0" fontId="12" fillId="36" borderId="10" xfId="0" applyFont="1" applyFill="1" applyBorder="1" applyAlignment="1" applyProtection="1">
      <alignment horizontal="center" wrapText="1" readingOrder="1"/>
      <protection locked="0"/>
    </xf>
    <xf numFmtId="0" fontId="69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justify" wrapText="1"/>
    </xf>
    <xf numFmtId="0" fontId="12" fillId="36" borderId="10" xfId="0" applyFont="1" applyFill="1" applyBorder="1" applyAlignment="1" applyProtection="1">
      <alignment horizontal="center" vertical="center" wrapText="1" readingOrder="1"/>
      <protection locked="0"/>
    </xf>
    <xf numFmtId="0" fontId="72" fillId="10" borderId="10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 applyProtection="1">
      <alignment horizontal="center" vertical="center" wrapText="1" readingOrder="1"/>
      <protection locked="0"/>
    </xf>
    <xf numFmtId="0" fontId="66" fillId="10" borderId="10" xfId="0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vertical="center"/>
    </xf>
    <xf numFmtId="0" fontId="7" fillId="1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76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6" fillId="35" borderId="10" xfId="0" applyNumberFormat="1" applyFont="1" applyFill="1" applyBorder="1" applyAlignment="1" applyProtection="1">
      <alignment horizontal="center" wrapText="1"/>
      <protection locked="0"/>
    </xf>
    <xf numFmtId="0" fontId="8" fillId="0" borderId="16" xfId="52" applyFont="1" applyFill="1" applyBorder="1" applyAlignment="1" applyProtection="1">
      <alignment horizontal="center" vertical="center" wrapText="1" readingOrder="1"/>
      <protection locked="0"/>
    </xf>
    <xf numFmtId="0" fontId="8" fillId="0" borderId="13" xfId="52" applyFont="1" applyFill="1" applyBorder="1" applyAlignment="1" applyProtection="1">
      <alignment horizontal="center" vertic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Alignment="1">
      <alignment horizontal="left" vertical="center"/>
      <protection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168" fontId="7" fillId="0" borderId="16" xfId="52" applyNumberFormat="1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7" fillId="33" borderId="16" xfId="52" applyFont="1" applyFill="1" applyBorder="1" applyAlignment="1" applyProtection="1">
      <alignment horizontal="center" vertical="center" wrapText="1"/>
      <protection locked="0"/>
    </xf>
    <xf numFmtId="0" fontId="7" fillId="33" borderId="13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6" xfId="52" applyNumberFormat="1" applyFont="1" applyBorder="1" applyAlignment="1" applyProtection="1">
      <alignment horizontal="center" vertical="center" wrapText="1"/>
      <protection locked="0"/>
    </xf>
    <xf numFmtId="168" fontId="5" fillId="0" borderId="17" xfId="52" applyNumberFormat="1" applyFont="1" applyBorder="1" applyAlignment="1" applyProtection="1">
      <alignment horizontal="center" vertical="center" wrapText="1"/>
      <protection locked="0"/>
    </xf>
    <xf numFmtId="168" fontId="5" fillId="0" borderId="13" xfId="52" applyNumberFormat="1" applyFont="1" applyBorder="1" applyAlignment="1" applyProtection="1">
      <alignment horizontal="center" vertical="center" wrapText="1"/>
      <protection locked="0"/>
    </xf>
    <xf numFmtId="0" fontId="6" fillId="0" borderId="0" xfId="52" applyFont="1" applyAlignment="1">
      <alignment horizontal="left" vertical="center"/>
      <protection/>
    </xf>
    <xf numFmtId="0" fontId="4" fillId="0" borderId="16" xfId="52" applyFont="1" applyFill="1" applyBorder="1" applyAlignment="1" applyProtection="1">
      <alignment horizontal="center" vertical="center" wrapText="1" readingOrder="1"/>
      <protection locked="0"/>
    </xf>
    <xf numFmtId="0" fontId="4" fillId="0" borderId="13" xfId="52" applyFont="1" applyFill="1" applyBorder="1" applyAlignment="1" applyProtection="1">
      <alignment horizontal="center" vertical="center" wrapText="1" readingOrder="1"/>
      <protection locked="0"/>
    </xf>
    <xf numFmtId="0" fontId="14" fillId="0" borderId="16" xfId="52" applyFont="1" applyFill="1" applyBorder="1" applyAlignment="1" applyProtection="1">
      <alignment horizontal="center" vertical="center" wrapText="1"/>
      <protection locked="0"/>
    </xf>
    <xf numFmtId="0" fontId="14" fillId="0" borderId="13" xfId="52" applyFont="1" applyFill="1" applyBorder="1" applyAlignment="1" applyProtection="1">
      <alignment horizontal="center" vertical="center" wrapText="1"/>
      <protection locked="0"/>
    </xf>
    <xf numFmtId="0" fontId="4" fillId="0" borderId="16" xfId="52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0" fontId="8" fillId="33" borderId="11" xfId="52" applyFont="1" applyFill="1" applyBorder="1" applyAlignment="1" applyProtection="1">
      <alignment horizontal="right" vertical="center" wrapText="1" readingOrder="1"/>
      <protection locked="0"/>
    </xf>
    <xf numFmtId="0" fontId="8" fillId="33" borderId="15" xfId="52" applyFont="1" applyFill="1" applyBorder="1" applyAlignment="1" applyProtection="1">
      <alignment horizontal="right" vertical="center" wrapText="1" readingOrder="1"/>
      <protection locked="0"/>
    </xf>
    <xf numFmtId="0" fontId="8" fillId="33" borderId="12" xfId="52" applyFont="1" applyFill="1" applyBorder="1" applyAlignment="1" applyProtection="1">
      <alignment horizontal="right" vertical="center" wrapText="1" readingOrder="1"/>
      <protection locked="0"/>
    </xf>
    <xf numFmtId="0" fontId="77" fillId="35" borderId="11" xfId="0" applyFont="1" applyFill="1" applyBorder="1" applyAlignment="1">
      <alignment horizontal="center"/>
    </xf>
    <xf numFmtId="0" fontId="77" fillId="35" borderId="15" xfId="0" applyFont="1" applyFill="1" applyBorder="1" applyAlignment="1">
      <alignment horizontal="center"/>
    </xf>
    <xf numFmtId="0" fontId="77" fillId="35" borderId="12" xfId="0" applyFont="1" applyFill="1" applyBorder="1" applyAlignment="1">
      <alignment horizontal="center"/>
    </xf>
    <xf numFmtId="0" fontId="75" fillId="36" borderId="11" xfId="0" applyFont="1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69" fillId="35" borderId="16" xfId="0" applyNumberFormat="1" applyFont="1" applyFill="1" applyBorder="1" applyAlignment="1">
      <alignment horizontal="center" vertical="center"/>
    </xf>
    <xf numFmtId="0" fontId="69" fillId="35" borderId="13" xfId="0" applyNumberFormat="1" applyFont="1" applyFill="1" applyBorder="1" applyAlignment="1">
      <alignment horizontal="center" vertical="center"/>
    </xf>
    <xf numFmtId="0" fontId="10" fillId="33" borderId="11" xfId="52" applyFont="1" applyFill="1" applyBorder="1" applyAlignment="1" applyProtection="1">
      <alignment horizontal="center" vertical="center" wrapText="1" readingOrder="1"/>
      <protection locked="0"/>
    </xf>
    <xf numFmtId="0" fontId="10" fillId="33" borderId="12" xfId="52" applyFont="1" applyFill="1" applyBorder="1" applyAlignment="1" applyProtection="1">
      <alignment horizontal="center" vertical="center" wrapText="1" readingOrder="1"/>
      <protection locked="0"/>
    </xf>
    <xf numFmtId="0" fontId="77" fillId="35" borderId="10" xfId="0" applyNumberFormat="1" applyFont="1" applyFill="1" applyBorder="1" applyAlignment="1">
      <alignment horizontal="center"/>
    </xf>
    <xf numFmtId="0" fontId="9" fillId="0" borderId="10" xfId="52" applyFont="1" applyFill="1" applyBorder="1" applyAlignment="1" applyProtection="1">
      <alignment vertical="center" wrapText="1"/>
      <protection locked="0"/>
    </xf>
    <xf numFmtId="0" fontId="15" fillId="7" borderId="11" xfId="0" applyFont="1" applyFill="1" applyBorder="1" applyAlignment="1" applyProtection="1">
      <alignment horizontal="center" vertical="center" wrapText="1" readingOrder="1"/>
      <protection locked="0"/>
    </xf>
    <xf numFmtId="0" fontId="15" fillId="7" borderId="15" xfId="0" applyFont="1" applyFill="1" applyBorder="1" applyAlignment="1" applyProtection="1">
      <alignment horizontal="center" vertical="center" wrapText="1" readingOrder="1"/>
      <protection locked="0"/>
    </xf>
    <xf numFmtId="0" fontId="15" fillId="7" borderId="12" xfId="0" applyFont="1" applyFill="1" applyBorder="1" applyAlignment="1" applyProtection="1">
      <alignment horizontal="center" vertical="center" wrapText="1" readingOrder="1"/>
      <protection locked="0"/>
    </xf>
    <xf numFmtId="0" fontId="14" fillId="33" borderId="11" xfId="0" applyFont="1" applyFill="1" applyBorder="1" applyAlignment="1" applyProtection="1">
      <alignment horizontal="center" wrapText="1" readingOrder="1"/>
      <protection locked="0"/>
    </xf>
    <xf numFmtId="0" fontId="14" fillId="33" borderId="12" xfId="0" applyFont="1" applyFill="1" applyBorder="1" applyAlignment="1" applyProtection="1">
      <alignment horizontal="center" wrapText="1" readingOrder="1"/>
      <protection locked="0"/>
    </xf>
    <xf numFmtId="0" fontId="43" fillId="10" borderId="11" xfId="0" applyFont="1" applyFill="1" applyBorder="1" applyAlignment="1" applyProtection="1">
      <alignment horizontal="center" vertical="center" wrapText="1" readingOrder="1"/>
      <protection locked="0"/>
    </xf>
    <xf numFmtId="0" fontId="43" fillId="10" borderId="15" xfId="0" applyFont="1" applyFill="1" applyBorder="1" applyAlignment="1" applyProtection="1">
      <alignment horizontal="center" vertical="center" wrapText="1" readingOrder="1"/>
      <protection locked="0"/>
    </xf>
    <xf numFmtId="0" fontId="43" fillId="10" borderId="12" xfId="0" applyFont="1" applyFill="1" applyBorder="1" applyAlignment="1" applyProtection="1">
      <alignment horizontal="center" vertical="center" wrapText="1" readingOrder="1"/>
      <protection locked="0"/>
    </xf>
    <xf numFmtId="168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168" fontId="7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16" xfId="0" applyFont="1" applyFill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168" fontId="7" fillId="16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16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 readingOrder="1"/>
      <protection locked="0"/>
    </xf>
    <xf numFmtId="0" fontId="7" fillId="0" borderId="13" xfId="52" applyFont="1" applyFill="1" applyBorder="1" applyAlignment="1" applyProtection="1">
      <alignment horizontal="center" vertical="center" wrapText="1" readingOrder="1"/>
      <protection locked="0"/>
    </xf>
    <xf numFmtId="168" fontId="7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35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6" xfId="52" applyFont="1" applyFill="1" applyBorder="1" applyAlignment="1" applyProtection="1">
      <alignment horizontal="center" vertical="top" wrapText="1" readingOrder="1"/>
      <protection locked="0"/>
    </xf>
    <xf numFmtId="0" fontId="8" fillId="0" borderId="13" xfId="52" applyFont="1" applyFill="1" applyBorder="1" applyAlignment="1" applyProtection="1">
      <alignment horizontal="center" vertical="top" wrapText="1" readingOrder="1"/>
      <protection locked="0"/>
    </xf>
    <xf numFmtId="0" fontId="8" fillId="0" borderId="16" xfId="52" applyFont="1" applyFill="1" applyBorder="1" applyAlignment="1" applyProtection="1">
      <alignment horizontal="center" vertical="top" wrapText="1"/>
      <protection locked="0"/>
    </xf>
    <xf numFmtId="0" fontId="8" fillId="0" borderId="13" xfId="52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123825</xdr:rowOff>
    </xdr:from>
    <xdr:to>
      <xdr:col>1</xdr:col>
      <xdr:colOff>1104900</xdr:colOff>
      <xdr:row>5</xdr:row>
      <xdr:rowOff>9525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38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971550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942975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1095375</xdr:colOff>
      <xdr:row>5</xdr:row>
      <xdr:rowOff>123825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1000125</xdr:colOff>
      <xdr:row>5</xdr:row>
      <xdr:rowOff>38100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171450</xdr:rowOff>
    </xdr:from>
    <xdr:to>
      <xdr:col>1</xdr:col>
      <xdr:colOff>1190625</xdr:colOff>
      <xdr:row>5</xdr:row>
      <xdr:rowOff>19050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</xdr:col>
      <xdr:colOff>1000125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SheetLayoutView="100" zoomScalePageLayoutView="0" workbookViewId="0" topLeftCell="A34">
      <selection activeCell="F41" sqref="F41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1" customWidth="1"/>
    <col min="7" max="7" width="6.59765625" style="11" customWidth="1"/>
    <col min="8" max="8" width="4.69921875" style="12" customWidth="1"/>
    <col min="9" max="13" width="4.69921875" style="11" customWidth="1"/>
    <col min="14" max="16384" width="9" style="11" customWidth="1"/>
  </cols>
  <sheetData>
    <row r="1" spans="17:255" ht="12"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</row>
    <row r="2" spans="17:255" ht="12"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1:255" s="68" customFormat="1" ht="12">
      <c r="A3" s="65"/>
      <c r="B3" s="67"/>
      <c r="C3" s="67" t="s">
        <v>0</v>
      </c>
      <c r="E3" s="80"/>
      <c r="F3" s="113"/>
      <c r="G3" s="11"/>
      <c r="H3" s="11"/>
      <c r="I3" s="11"/>
      <c r="J3" s="11"/>
      <c r="K3" s="11"/>
      <c r="L3" s="11"/>
      <c r="M3" s="11"/>
      <c r="N3" s="11"/>
      <c r="O3" s="11"/>
      <c r="P3" s="11"/>
      <c r="Q3" s="112"/>
      <c r="R3" s="15"/>
      <c r="S3" s="112"/>
      <c r="T3" s="15"/>
      <c r="U3" s="15"/>
      <c r="V3" s="15"/>
      <c r="W3" s="15"/>
      <c r="X3" s="15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6" s="68" customFormat="1" ht="12">
      <c r="A4" s="65"/>
      <c r="B4" s="67"/>
      <c r="C4" s="67" t="s">
        <v>1</v>
      </c>
      <c r="E4" s="80"/>
      <c r="F4" s="113"/>
      <c r="G4" s="11"/>
      <c r="H4" s="11"/>
      <c r="I4" s="11"/>
      <c r="J4" s="11"/>
      <c r="K4" s="11"/>
      <c r="L4" s="11"/>
      <c r="M4" s="11"/>
      <c r="N4" s="11"/>
      <c r="O4" s="11"/>
      <c r="P4" s="11"/>
      <c r="Q4" s="112"/>
      <c r="R4" s="15"/>
      <c r="S4" s="112"/>
      <c r="T4" s="15"/>
      <c r="U4" s="15"/>
      <c r="V4" s="15"/>
      <c r="W4" s="15"/>
      <c r="X4" s="15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s="68" customFormat="1" ht="12">
      <c r="A5" s="65"/>
      <c r="B5" s="67"/>
      <c r="C5" s="280" t="s">
        <v>189</v>
      </c>
      <c r="D5" s="280"/>
      <c r="E5" s="280"/>
      <c r="F5" s="280"/>
      <c r="G5" s="11"/>
      <c r="H5" s="11"/>
      <c r="I5" s="11"/>
      <c r="J5" s="11"/>
      <c r="K5" s="11"/>
      <c r="L5" s="11"/>
      <c r="M5" s="11"/>
      <c r="N5" s="11"/>
      <c r="O5" s="11"/>
      <c r="P5" s="11"/>
      <c r="Q5" s="112"/>
      <c r="R5" s="15"/>
      <c r="S5" s="112"/>
      <c r="T5" s="15"/>
      <c r="U5" s="15"/>
      <c r="V5" s="15"/>
      <c r="W5" s="15"/>
      <c r="X5" s="15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s="30" customFormat="1" ht="15.75" customHeight="1">
      <c r="A6" s="65"/>
      <c r="B6" s="66"/>
      <c r="C6" s="65"/>
      <c r="D6" s="65"/>
      <c r="E6" s="65"/>
      <c r="F6" s="111"/>
      <c r="G6" s="11"/>
      <c r="H6" s="11"/>
      <c r="I6" s="11"/>
      <c r="J6" s="11"/>
      <c r="K6" s="11"/>
      <c r="L6" s="11"/>
      <c r="M6" s="11"/>
      <c r="N6" s="112"/>
      <c r="O6" s="112"/>
      <c r="P6" s="112"/>
      <c r="Q6" s="112"/>
      <c r="R6" s="117"/>
      <c r="S6" s="117"/>
      <c r="T6" s="117"/>
      <c r="U6" s="118"/>
      <c r="V6" s="118"/>
      <c r="W6" s="118"/>
      <c r="X6" s="118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s="30" customFormat="1" ht="18" customHeight="1">
      <c r="A7" s="276" t="s">
        <v>6</v>
      </c>
      <c r="B7" s="276" t="s">
        <v>7</v>
      </c>
      <c r="C7" s="278" t="s">
        <v>8</v>
      </c>
      <c r="D7" s="278" t="s">
        <v>216</v>
      </c>
      <c r="E7" s="69" t="s">
        <v>4</v>
      </c>
      <c r="F7" s="276" t="s">
        <v>11</v>
      </c>
      <c r="G7" s="281" t="s">
        <v>5</v>
      </c>
      <c r="H7" s="282"/>
      <c r="I7" s="282"/>
      <c r="J7" s="282"/>
      <c r="K7" s="282"/>
      <c r="L7" s="282"/>
      <c r="M7" s="12"/>
      <c r="N7" s="126"/>
      <c r="O7" s="126"/>
      <c r="P7" s="126"/>
      <c r="Q7" s="117"/>
      <c r="R7" s="117"/>
      <c r="S7" s="117"/>
      <c r="T7" s="117"/>
      <c r="U7" s="118"/>
      <c r="V7" s="118"/>
      <c r="W7" s="118"/>
      <c r="X7" s="118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s="122" customFormat="1" ht="14.25" customHeight="1">
      <c r="A8" s="277"/>
      <c r="B8" s="277"/>
      <c r="C8" s="279"/>
      <c r="D8" s="279"/>
      <c r="E8" s="69" t="s">
        <v>10</v>
      </c>
      <c r="F8" s="277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  <c r="M8" s="12"/>
      <c r="N8" s="126"/>
      <c r="O8" s="126"/>
      <c r="P8" s="126"/>
      <c r="Q8" s="117"/>
      <c r="R8" s="117"/>
      <c r="S8" s="119"/>
      <c r="T8" s="120"/>
      <c r="U8" s="118"/>
      <c r="V8" s="118"/>
      <c r="W8" s="118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s="122" customFormat="1" ht="29.25" customHeight="1">
      <c r="A9" s="20">
        <v>1</v>
      </c>
      <c r="B9" s="36" t="s">
        <v>172</v>
      </c>
      <c r="C9" s="83">
        <v>4</v>
      </c>
      <c r="D9" s="83">
        <v>2</v>
      </c>
      <c r="E9" s="124" t="s">
        <v>20</v>
      </c>
      <c r="F9" s="70" t="s">
        <v>24</v>
      </c>
      <c r="G9" s="30">
        <f>SUM(H9:L9)</f>
        <v>70</v>
      </c>
      <c r="H9" s="62">
        <v>30</v>
      </c>
      <c r="I9" s="62">
        <v>30</v>
      </c>
      <c r="J9" s="62"/>
      <c r="K9" s="62">
        <v>10</v>
      </c>
      <c r="L9" s="62"/>
      <c r="M9" s="12"/>
      <c r="N9" s="126"/>
      <c r="O9" s="126"/>
      <c r="P9" s="126"/>
      <c r="Q9" s="117"/>
      <c r="R9" s="117"/>
      <c r="S9" s="119"/>
      <c r="T9" s="120"/>
      <c r="U9" s="118"/>
      <c r="V9" s="118"/>
      <c r="W9" s="118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122" customFormat="1" ht="40.5" customHeight="1">
      <c r="A10" s="123">
        <v>2</v>
      </c>
      <c r="B10" s="36" t="s">
        <v>37</v>
      </c>
      <c r="C10" s="62">
        <v>4</v>
      </c>
      <c r="D10" s="62">
        <v>1</v>
      </c>
      <c r="E10" s="124" t="s">
        <v>20</v>
      </c>
      <c r="F10" s="70" t="s">
        <v>24</v>
      </c>
      <c r="G10" s="21">
        <f>SUM(H10:L10)</f>
        <v>60</v>
      </c>
      <c r="H10" s="7">
        <v>30</v>
      </c>
      <c r="I10" s="7">
        <v>30</v>
      </c>
      <c r="J10" s="7"/>
      <c r="K10" s="7"/>
      <c r="L10" s="7"/>
      <c r="M10" s="115"/>
      <c r="N10" s="116"/>
      <c r="O10" s="116"/>
      <c r="P10" s="126"/>
      <c r="Q10" s="117"/>
      <c r="R10" s="117"/>
      <c r="S10" s="119"/>
      <c r="T10" s="120"/>
      <c r="U10" s="118"/>
      <c r="V10" s="118"/>
      <c r="W10" s="118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122" customFormat="1" ht="40.5" customHeight="1">
      <c r="A11" s="20">
        <v>3</v>
      </c>
      <c r="B11" s="159" t="s">
        <v>39</v>
      </c>
      <c r="C11" s="7">
        <v>5</v>
      </c>
      <c r="D11" s="7" t="s">
        <v>23</v>
      </c>
      <c r="E11" s="24" t="s">
        <v>20</v>
      </c>
      <c r="F11" s="104" t="s">
        <v>21</v>
      </c>
      <c r="G11" s="8">
        <f aca="true" t="shared" si="0" ref="G11:G44">SUM(H11:L11)</f>
        <v>100</v>
      </c>
      <c r="H11" s="7">
        <v>30</v>
      </c>
      <c r="I11" s="7">
        <v>60</v>
      </c>
      <c r="J11" s="7"/>
      <c r="K11" s="7">
        <v>10</v>
      </c>
      <c r="L11" s="7"/>
      <c r="M11" s="115"/>
      <c r="N11" s="116"/>
      <c r="O11" s="116"/>
      <c r="P11" s="112"/>
      <c r="Q11" s="112"/>
      <c r="R11" s="117"/>
      <c r="S11" s="119"/>
      <c r="T11" s="120"/>
      <c r="U11" s="118"/>
      <c r="V11" s="118"/>
      <c r="W11" s="118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122" customFormat="1" ht="40.5" customHeight="1">
      <c r="A12" s="123">
        <v>4</v>
      </c>
      <c r="B12" s="38" t="s">
        <v>47</v>
      </c>
      <c r="C12" s="62">
        <v>2</v>
      </c>
      <c r="D12" s="62">
        <v>1</v>
      </c>
      <c r="E12" s="124" t="s">
        <v>20</v>
      </c>
      <c r="F12" s="70" t="s">
        <v>24</v>
      </c>
      <c r="G12" s="8">
        <f t="shared" si="0"/>
        <v>30</v>
      </c>
      <c r="H12" s="7">
        <v>20</v>
      </c>
      <c r="I12" s="7">
        <v>10</v>
      </c>
      <c r="J12" s="7"/>
      <c r="K12" s="7"/>
      <c r="L12" s="7"/>
      <c r="M12" s="115"/>
      <c r="N12" s="116"/>
      <c r="O12" s="116"/>
      <c r="P12" s="112"/>
      <c r="Q12" s="112"/>
      <c r="R12" s="117"/>
      <c r="S12" s="119"/>
      <c r="T12" s="120"/>
      <c r="U12" s="118"/>
      <c r="V12" s="118"/>
      <c r="W12" s="118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s="122" customFormat="1" ht="40.5" customHeight="1">
      <c r="A13" s="20">
        <v>5</v>
      </c>
      <c r="B13" s="38" t="s">
        <v>173</v>
      </c>
      <c r="C13" s="62">
        <v>4</v>
      </c>
      <c r="D13" s="62" t="s">
        <v>23</v>
      </c>
      <c r="E13" s="124" t="s">
        <v>20</v>
      </c>
      <c r="F13" s="104" t="s">
        <v>21</v>
      </c>
      <c r="G13" s="8">
        <f t="shared" si="0"/>
        <v>70</v>
      </c>
      <c r="H13" s="7">
        <v>30</v>
      </c>
      <c r="I13" s="7">
        <v>40</v>
      </c>
      <c r="J13" s="7"/>
      <c r="K13" s="7"/>
      <c r="L13" s="7"/>
      <c r="M13" s="115"/>
      <c r="N13" s="116"/>
      <c r="O13" s="116"/>
      <c r="P13" s="112"/>
      <c r="Q13" s="112"/>
      <c r="R13" s="117"/>
      <c r="S13" s="119"/>
      <c r="T13" s="120"/>
      <c r="U13" s="118"/>
      <c r="V13" s="118"/>
      <c r="W13" s="118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s="83" customFormat="1" ht="40.5" customHeight="1">
      <c r="A14" s="123">
        <v>6</v>
      </c>
      <c r="B14" s="37" t="s">
        <v>70</v>
      </c>
      <c r="C14" s="62">
        <v>2</v>
      </c>
      <c r="D14" s="62">
        <v>2</v>
      </c>
      <c r="E14" s="24" t="s">
        <v>20</v>
      </c>
      <c r="F14" s="70" t="s">
        <v>24</v>
      </c>
      <c r="G14" s="8">
        <f t="shared" si="0"/>
        <v>30</v>
      </c>
      <c r="H14" s="7">
        <v>20</v>
      </c>
      <c r="I14" s="7">
        <v>10</v>
      </c>
      <c r="J14" s="7"/>
      <c r="K14" s="7"/>
      <c r="L14" s="7"/>
      <c r="M14" s="115"/>
      <c r="N14" s="116"/>
      <c r="O14" s="116"/>
      <c r="P14" s="112"/>
      <c r="Q14" s="112"/>
      <c r="R14" s="117"/>
      <c r="S14" s="119"/>
      <c r="T14" s="120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40.5" customHeight="1">
      <c r="A15" s="20">
        <v>7</v>
      </c>
      <c r="B15" s="160" t="s">
        <v>40</v>
      </c>
      <c r="C15" s="83">
        <v>5</v>
      </c>
      <c r="D15" s="83" t="s">
        <v>23</v>
      </c>
      <c r="E15" s="84" t="s">
        <v>20</v>
      </c>
      <c r="F15" s="122" t="s">
        <v>60</v>
      </c>
      <c r="G15" s="122">
        <f t="shared" si="0"/>
        <v>100</v>
      </c>
      <c r="H15" s="7">
        <v>30</v>
      </c>
      <c r="I15" s="7">
        <v>30</v>
      </c>
      <c r="J15" s="7">
        <v>40</v>
      </c>
      <c r="K15" s="7"/>
      <c r="L15" s="7"/>
      <c r="N15" s="112"/>
      <c r="O15" s="112"/>
      <c r="P15" s="116"/>
      <c r="Q15" s="116"/>
      <c r="R15" s="116"/>
      <c r="S15" s="116"/>
      <c r="T15" s="116"/>
      <c r="U15" s="116"/>
      <c r="V15" s="116"/>
      <c r="W15" s="116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5" ht="40.5" customHeight="1">
      <c r="A16" s="123">
        <v>8</v>
      </c>
      <c r="B16" s="38" t="s">
        <v>41</v>
      </c>
      <c r="C16" s="164">
        <v>4</v>
      </c>
      <c r="D16" s="83" t="s">
        <v>23</v>
      </c>
      <c r="E16" s="84" t="s">
        <v>20</v>
      </c>
      <c r="F16" s="60" t="s">
        <v>24</v>
      </c>
      <c r="G16" s="122">
        <f t="shared" si="0"/>
        <v>60</v>
      </c>
      <c r="H16" s="123">
        <v>20</v>
      </c>
      <c r="I16" s="62">
        <v>30</v>
      </c>
      <c r="J16" s="62"/>
      <c r="K16" s="62">
        <v>10</v>
      </c>
      <c r="L16" s="62"/>
      <c r="N16" s="112"/>
      <c r="O16" s="112"/>
      <c r="P16" s="116"/>
      <c r="Q16" s="116"/>
      <c r="R16" s="116"/>
      <c r="S16" s="116"/>
      <c r="T16" s="116"/>
      <c r="U16" s="116"/>
      <c r="V16" s="116"/>
      <c r="W16" s="116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</row>
    <row r="17" spans="1:255" ht="40.5" customHeight="1">
      <c r="A17" s="20">
        <v>9</v>
      </c>
      <c r="B17" s="38" t="s">
        <v>42</v>
      </c>
      <c r="C17" s="286">
        <v>1</v>
      </c>
      <c r="D17" s="83">
        <v>1</v>
      </c>
      <c r="E17" s="284" t="s">
        <v>30</v>
      </c>
      <c r="F17" s="156" t="s">
        <v>56</v>
      </c>
      <c r="G17" s="122">
        <f t="shared" si="0"/>
        <v>2</v>
      </c>
      <c r="H17" s="123">
        <v>2</v>
      </c>
      <c r="I17" s="62"/>
      <c r="J17" s="62"/>
      <c r="K17" s="62"/>
      <c r="L17" s="62"/>
      <c r="N17" s="112"/>
      <c r="O17" s="112"/>
      <c r="P17" s="116"/>
      <c r="Q17" s="116"/>
      <c r="R17" s="116"/>
      <c r="S17" s="116"/>
      <c r="T17" s="116"/>
      <c r="U17" s="116"/>
      <c r="V17" s="116"/>
      <c r="W17" s="116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</row>
    <row r="18" spans="1:24" ht="40.5" customHeight="1">
      <c r="A18" s="123">
        <v>10</v>
      </c>
      <c r="B18" s="38" t="s">
        <v>42</v>
      </c>
      <c r="C18" s="287"/>
      <c r="D18" s="83">
        <v>1</v>
      </c>
      <c r="E18" s="285"/>
      <c r="F18" s="22" t="s">
        <v>55</v>
      </c>
      <c r="G18" s="122">
        <f t="shared" si="0"/>
        <v>2</v>
      </c>
      <c r="H18" s="94">
        <v>2</v>
      </c>
      <c r="I18" s="94"/>
      <c r="J18" s="94"/>
      <c r="K18" s="94"/>
      <c r="L18" s="94"/>
      <c r="P18" s="116"/>
      <c r="Q18" s="116"/>
      <c r="R18" s="116"/>
      <c r="S18" s="116"/>
      <c r="T18" s="116"/>
      <c r="U18" s="116"/>
      <c r="V18" s="116"/>
      <c r="W18" s="116"/>
      <c r="X18" s="112"/>
    </row>
    <row r="19" spans="1:24" ht="40.5" customHeight="1">
      <c r="A19" s="20">
        <v>11</v>
      </c>
      <c r="B19" s="38" t="s">
        <v>43</v>
      </c>
      <c r="C19" s="164">
        <v>1</v>
      </c>
      <c r="D19" s="145">
        <v>2</v>
      </c>
      <c r="E19" s="83" t="s">
        <v>30</v>
      </c>
      <c r="F19" s="60" t="s">
        <v>24</v>
      </c>
      <c r="G19" s="122">
        <f t="shared" si="0"/>
        <v>30</v>
      </c>
      <c r="H19" s="94">
        <v>30</v>
      </c>
      <c r="I19" s="94"/>
      <c r="J19" s="94"/>
      <c r="K19" s="94"/>
      <c r="L19" s="94"/>
      <c r="P19" s="116"/>
      <c r="Q19" s="116"/>
      <c r="R19" s="116"/>
      <c r="S19" s="116"/>
      <c r="T19" s="116"/>
      <c r="U19" s="116"/>
      <c r="V19" s="116"/>
      <c r="W19" s="116"/>
      <c r="X19" s="112"/>
    </row>
    <row r="20" spans="1:24" ht="40.5" customHeight="1">
      <c r="A20" s="123">
        <v>12</v>
      </c>
      <c r="B20" s="157" t="s">
        <v>174</v>
      </c>
      <c r="C20" s="164">
        <v>1</v>
      </c>
      <c r="D20" s="83">
        <v>1</v>
      </c>
      <c r="E20" s="83" t="s">
        <v>30</v>
      </c>
      <c r="F20" s="62" t="s">
        <v>21</v>
      </c>
      <c r="G20" s="122">
        <f t="shared" si="0"/>
        <v>20</v>
      </c>
      <c r="H20" s="123"/>
      <c r="I20" s="62"/>
      <c r="J20" s="62">
        <v>20</v>
      </c>
      <c r="K20" s="62"/>
      <c r="L20" s="62"/>
      <c r="P20" s="116"/>
      <c r="Q20" s="116"/>
      <c r="R20" s="116"/>
      <c r="S20" s="116"/>
      <c r="T20" s="116"/>
      <c r="U20" s="116"/>
      <c r="V20" s="116"/>
      <c r="W20" s="116"/>
      <c r="X20" s="112"/>
    </row>
    <row r="21" spans="1:24" ht="40.5" customHeight="1">
      <c r="A21" s="20">
        <v>13</v>
      </c>
      <c r="B21" s="38" t="s">
        <v>175</v>
      </c>
      <c r="C21" s="164">
        <v>2</v>
      </c>
      <c r="D21" s="83" t="s">
        <v>23</v>
      </c>
      <c r="E21" s="83" t="s">
        <v>30</v>
      </c>
      <c r="F21" s="94" t="s">
        <v>59</v>
      </c>
      <c r="G21" s="122">
        <f t="shared" si="0"/>
        <v>60</v>
      </c>
      <c r="H21" s="7"/>
      <c r="I21" s="7"/>
      <c r="J21" s="7">
        <v>60</v>
      </c>
      <c r="K21" s="7"/>
      <c r="L21" s="7"/>
      <c r="P21" s="116"/>
      <c r="Q21" s="116"/>
      <c r="R21" s="116"/>
      <c r="S21" s="116"/>
      <c r="T21" s="116"/>
      <c r="U21" s="116"/>
      <c r="V21" s="116"/>
      <c r="W21" s="116"/>
      <c r="X21" s="112"/>
    </row>
    <row r="22" spans="1:24" ht="40.5" customHeight="1">
      <c r="A22" s="123">
        <v>14</v>
      </c>
      <c r="B22" s="161" t="s">
        <v>176</v>
      </c>
      <c r="C22" s="164">
        <v>1</v>
      </c>
      <c r="D22" s="83">
        <v>1</v>
      </c>
      <c r="E22" s="83" t="s">
        <v>30</v>
      </c>
      <c r="F22" s="60" t="s">
        <v>24</v>
      </c>
      <c r="G22" s="122">
        <f t="shared" si="0"/>
        <v>16</v>
      </c>
      <c r="H22" s="7"/>
      <c r="I22" s="7">
        <v>16</v>
      </c>
      <c r="J22" s="7"/>
      <c r="K22" s="7"/>
      <c r="L22" s="7"/>
      <c r="P22" s="116"/>
      <c r="Q22" s="116"/>
      <c r="R22" s="116"/>
      <c r="S22" s="116"/>
      <c r="T22" s="116"/>
      <c r="U22" s="116"/>
      <c r="V22" s="116"/>
      <c r="W22" s="116"/>
      <c r="X22" s="112"/>
    </row>
    <row r="23" spans="1:24" ht="40.5" customHeight="1">
      <c r="A23" s="20">
        <v>15</v>
      </c>
      <c r="B23" s="161" t="s">
        <v>177</v>
      </c>
      <c r="C23" s="164">
        <v>1</v>
      </c>
      <c r="D23" s="83">
        <v>2</v>
      </c>
      <c r="E23" s="83" t="s">
        <v>30</v>
      </c>
      <c r="F23" s="60" t="s">
        <v>24</v>
      </c>
      <c r="G23" s="122">
        <f t="shared" si="0"/>
        <v>16</v>
      </c>
      <c r="H23" s="7"/>
      <c r="I23" s="7">
        <v>16</v>
      </c>
      <c r="J23" s="7"/>
      <c r="K23" s="7"/>
      <c r="L23" s="7"/>
      <c r="P23" s="116"/>
      <c r="Q23" s="116"/>
      <c r="R23" s="116"/>
      <c r="S23" s="116"/>
      <c r="T23" s="116"/>
      <c r="U23" s="116"/>
      <c r="V23" s="116"/>
      <c r="W23" s="116"/>
      <c r="X23" s="112"/>
    </row>
    <row r="24" spans="1:24" ht="40.5" customHeight="1">
      <c r="A24" s="123">
        <v>16</v>
      </c>
      <c r="B24" s="161" t="s">
        <v>178</v>
      </c>
      <c r="C24" s="164">
        <v>1</v>
      </c>
      <c r="D24" s="83">
        <v>1</v>
      </c>
      <c r="E24" s="83" t="s">
        <v>30</v>
      </c>
      <c r="F24" s="60" t="s">
        <v>24</v>
      </c>
      <c r="G24" s="122">
        <f t="shared" si="0"/>
        <v>10</v>
      </c>
      <c r="H24" s="123"/>
      <c r="I24" s="62">
        <v>10</v>
      </c>
      <c r="J24" s="62"/>
      <c r="K24" s="62"/>
      <c r="L24" s="62"/>
      <c r="P24" s="116"/>
      <c r="Q24" s="116"/>
      <c r="R24" s="116"/>
      <c r="S24" s="116"/>
      <c r="T24" s="116"/>
      <c r="U24" s="116"/>
      <c r="V24" s="116"/>
      <c r="W24" s="116"/>
      <c r="X24" s="112"/>
    </row>
    <row r="25" spans="1:24" ht="40.5" customHeight="1">
      <c r="A25" s="20">
        <v>17</v>
      </c>
      <c r="B25" s="161" t="s">
        <v>179</v>
      </c>
      <c r="C25" s="164">
        <v>1</v>
      </c>
      <c r="D25" s="83">
        <v>2</v>
      </c>
      <c r="E25" s="83" t="s">
        <v>30</v>
      </c>
      <c r="F25" s="60" t="s">
        <v>24</v>
      </c>
      <c r="G25" s="122">
        <f t="shared" si="0"/>
        <v>10</v>
      </c>
      <c r="H25" s="123"/>
      <c r="I25" s="62">
        <v>10</v>
      </c>
      <c r="J25" s="62"/>
      <c r="K25" s="62"/>
      <c r="L25" s="62"/>
      <c r="P25" s="116"/>
      <c r="Q25" s="116"/>
      <c r="R25" s="116"/>
      <c r="S25" s="116"/>
      <c r="T25" s="116"/>
      <c r="U25" s="116"/>
      <c r="V25" s="116"/>
      <c r="W25" s="116"/>
      <c r="X25" s="112"/>
    </row>
    <row r="26" spans="1:24" ht="40.5" customHeight="1">
      <c r="A26" s="123">
        <v>18</v>
      </c>
      <c r="B26" s="38" t="s">
        <v>45</v>
      </c>
      <c r="C26" s="164">
        <v>1</v>
      </c>
      <c r="D26" s="83">
        <v>1</v>
      </c>
      <c r="E26" s="83" t="s">
        <v>30</v>
      </c>
      <c r="F26" s="111" t="s">
        <v>147</v>
      </c>
      <c r="G26" s="122">
        <f t="shared" si="0"/>
        <v>10</v>
      </c>
      <c r="H26" s="123"/>
      <c r="I26" s="62"/>
      <c r="J26" s="62">
        <v>10</v>
      </c>
      <c r="K26" s="62"/>
      <c r="L26" s="62"/>
      <c r="P26" s="116"/>
      <c r="Q26" s="116"/>
      <c r="R26" s="116"/>
      <c r="S26" s="116"/>
      <c r="T26" s="116"/>
      <c r="U26" s="116"/>
      <c r="V26" s="116"/>
      <c r="W26" s="116"/>
      <c r="X26" s="112"/>
    </row>
    <row r="27" spans="1:24" ht="40.5" customHeight="1">
      <c r="A27" s="20">
        <v>19</v>
      </c>
      <c r="B27" s="161" t="s">
        <v>180</v>
      </c>
      <c r="C27" s="164">
        <v>1</v>
      </c>
      <c r="D27" s="83">
        <v>1</v>
      </c>
      <c r="E27" s="83" t="s">
        <v>30</v>
      </c>
      <c r="F27" s="6" t="s">
        <v>148</v>
      </c>
      <c r="G27" s="122">
        <f t="shared" si="0"/>
        <v>20</v>
      </c>
      <c r="H27" s="123">
        <v>10</v>
      </c>
      <c r="I27" s="62"/>
      <c r="J27" s="62">
        <v>10</v>
      </c>
      <c r="K27" s="62"/>
      <c r="L27" s="62"/>
      <c r="P27" s="116"/>
      <c r="Q27" s="116"/>
      <c r="R27" s="116"/>
      <c r="S27" s="116"/>
      <c r="T27" s="116"/>
      <c r="U27" s="116"/>
      <c r="V27" s="116"/>
      <c r="W27" s="116"/>
      <c r="X27" s="112"/>
    </row>
    <row r="28" spans="1:24" ht="40.5" customHeight="1">
      <c r="A28" s="123">
        <v>20</v>
      </c>
      <c r="B28" s="162" t="s">
        <v>38</v>
      </c>
      <c r="C28" s="164">
        <v>2</v>
      </c>
      <c r="D28" s="83">
        <v>1</v>
      </c>
      <c r="E28" s="83" t="s">
        <v>30</v>
      </c>
      <c r="F28" s="104" t="s">
        <v>54</v>
      </c>
      <c r="G28" s="122">
        <f t="shared" si="0"/>
        <v>46</v>
      </c>
      <c r="H28" s="123">
        <v>10</v>
      </c>
      <c r="I28" s="62">
        <v>20</v>
      </c>
      <c r="J28" s="62">
        <v>16</v>
      </c>
      <c r="K28" s="62"/>
      <c r="L28" s="62"/>
      <c r="P28" s="116"/>
      <c r="Q28" s="116"/>
      <c r="R28" s="116"/>
      <c r="S28" s="116"/>
      <c r="T28" s="116"/>
      <c r="U28" s="116"/>
      <c r="V28" s="116"/>
      <c r="W28" s="116"/>
      <c r="X28" s="112"/>
    </row>
    <row r="29" spans="1:24" ht="40.5" customHeight="1">
      <c r="A29" s="20">
        <v>21</v>
      </c>
      <c r="B29" s="38" t="s">
        <v>46</v>
      </c>
      <c r="C29" s="164">
        <v>1</v>
      </c>
      <c r="D29" s="83">
        <v>2</v>
      </c>
      <c r="E29" s="83" t="s">
        <v>30</v>
      </c>
      <c r="F29" s="60" t="s">
        <v>24</v>
      </c>
      <c r="G29" s="122">
        <f t="shared" si="0"/>
        <v>26</v>
      </c>
      <c r="H29" s="123">
        <v>6</v>
      </c>
      <c r="I29" s="62">
        <v>10</v>
      </c>
      <c r="J29" s="62"/>
      <c r="K29" s="62">
        <v>10</v>
      </c>
      <c r="L29" s="62"/>
      <c r="P29" s="116"/>
      <c r="Q29" s="116"/>
      <c r="R29" s="116"/>
      <c r="S29" s="116"/>
      <c r="T29" s="116"/>
      <c r="U29" s="116"/>
      <c r="V29" s="116"/>
      <c r="W29" s="116"/>
      <c r="X29" s="112"/>
    </row>
    <row r="30" spans="1:24" ht="40.5" customHeight="1">
      <c r="A30" s="123">
        <v>22</v>
      </c>
      <c r="B30" s="38" t="s">
        <v>48</v>
      </c>
      <c r="C30" s="164">
        <v>1</v>
      </c>
      <c r="D30" s="83">
        <v>1</v>
      </c>
      <c r="E30" s="83" t="s">
        <v>30</v>
      </c>
      <c r="F30" s="60" t="s">
        <v>24</v>
      </c>
      <c r="G30" s="122">
        <f t="shared" si="0"/>
        <v>30</v>
      </c>
      <c r="H30" s="123">
        <v>20</v>
      </c>
      <c r="I30" s="62">
        <v>10</v>
      </c>
      <c r="J30" s="62"/>
      <c r="K30" s="62"/>
      <c r="L30" s="62"/>
      <c r="P30" s="116"/>
      <c r="Q30" s="116"/>
      <c r="R30" s="116"/>
      <c r="S30" s="116"/>
      <c r="T30" s="116"/>
      <c r="U30" s="116"/>
      <c r="V30" s="116"/>
      <c r="W30" s="116"/>
      <c r="X30" s="112"/>
    </row>
    <row r="31" spans="1:24" ht="40.5" customHeight="1">
      <c r="A31" s="20">
        <v>23</v>
      </c>
      <c r="B31" s="38" t="s">
        <v>49</v>
      </c>
      <c r="C31" s="164">
        <v>1</v>
      </c>
      <c r="D31" s="83" t="s">
        <v>23</v>
      </c>
      <c r="E31" s="83" t="s">
        <v>30</v>
      </c>
      <c r="F31" s="60" t="s">
        <v>24</v>
      </c>
      <c r="G31" s="122">
        <f t="shared" si="0"/>
        <v>20</v>
      </c>
      <c r="H31" s="123"/>
      <c r="I31" s="62">
        <v>20</v>
      </c>
      <c r="J31" s="62"/>
      <c r="K31" s="62"/>
      <c r="L31" s="62"/>
      <c r="P31" s="116"/>
      <c r="Q31" s="116"/>
      <c r="R31" s="116"/>
      <c r="S31" s="116"/>
      <c r="T31" s="116"/>
      <c r="U31" s="116"/>
      <c r="V31" s="116"/>
      <c r="W31" s="116"/>
      <c r="X31" s="112"/>
    </row>
    <row r="32" spans="1:24" ht="40.5" customHeight="1">
      <c r="A32" s="123">
        <v>24</v>
      </c>
      <c r="B32" s="163" t="s">
        <v>77</v>
      </c>
      <c r="C32" s="164">
        <v>1</v>
      </c>
      <c r="D32" s="83">
        <v>1</v>
      </c>
      <c r="E32" s="83" t="s">
        <v>30</v>
      </c>
      <c r="F32" s="60" t="s">
        <v>24</v>
      </c>
      <c r="G32" s="122">
        <f t="shared" si="0"/>
        <v>10</v>
      </c>
      <c r="H32" s="123">
        <v>10</v>
      </c>
      <c r="I32" s="62"/>
      <c r="J32" s="62"/>
      <c r="K32" s="62"/>
      <c r="L32" s="62"/>
      <c r="P32" s="116"/>
      <c r="Q32" s="116"/>
      <c r="R32" s="116"/>
      <c r="S32" s="116"/>
      <c r="T32" s="116"/>
      <c r="U32" s="116"/>
      <c r="V32" s="116"/>
      <c r="W32" s="116"/>
      <c r="X32" s="112"/>
    </row>
    <row r="33" spans="1:24" ht="40.5" customHeight="1">
      <c r="A33" s="20">
        <v>25</v>
      </c>
      <c r="B33" s="38" t="s">
        <v>50</v>
      </c>
      <c r="C33" s="164">
        <v>5</v>
      </c>
      <c r="D33" s="83">
        <v>2</v>
      </c>
      <c r="E33" s="83" t="s">
        <v>30</v>
      </c>
      <c r="F33" s="94" t="s">
        <v>35</v>
      </c>
      <c r="G33" s="122">
        <f>SUM(H33:L33)</f>
        <v>160</v>
      </c>
      <c r="H33" s="123"/>
      <c r="I33" s="62"/>
      <c r="J33" s="62"/>
      <c r="K33" s="62"/>
      <c r="L33" s="62">
        <v>160</v>
      </c>
      <c r="P33" s="116"/>
      <c r="Q33" s="116"/>
      <c r="R33" s="116"/>
      <c r="S33" s="116"/>
      <c r="T33" s="116"/>
      <c r="U33" s="116"/>
      <c r="V33" s="116"/>
      <c r="W33" s="116"/>
      <c r="X33" s="112"/>
    </row>
    <row r="34" spans="1:24" ht="40.5" customHeight="1">
      <c r="A34" s="62">
        <v>26</v>
      </c>
      <c r="B34" s="38" t="s">
        <v>181</v>
      </c>
      <c r="C34" s="286">
        <v>1</v>
      </c>
      <c r="D34" s="83">
        <v>2</v>
      </c>
      <c r="E34" s="83" t="s">
        <v>30</v>
      </c>
      <c r="F34" s="60" t="s">
        <v>24</v>
      </c>
      <c r="G34" s="122">
        <f t="shared" si="0"/>
        <v>16</v>
      </c>
      <c r="H34" s="123"/>
      <c r="I34" s="62">
        <v>16</v>
      </c>
      <c r="J34" s="62"/>
      <c r="K34" s="62"/>
      <c r="L34" s="62"/>
      <c r="P34" s="116"/>
      <c r="Q34" s="116"/>
      <c r="R34" s="116"/>
      <c r="S34" s="116"/>
      <c r="T34" s="116"/>
      <c r="U34" s="116"/>
      <c r="V34" s="116"/>
      <c r="W34" s="116"/>
      <c r="X34" s="112"/>
    </row>
    <row r="35" spans="1:24" ht="40.5" customHeight="1">
      <c r="A35" s="62">
        <v>27</v>
      </c>
      <c r="B35" s="38" t="s">
        <v>182</v>
      </c>
      <c r="C35" s="287"/>
      <c r="D35" s="83">
        <v>2</v>
      </c>
      <c r="E35" s="83" t="s">
        <v>30</v>
      </c>
      <c r="F35" s="49" t="s">
        <v>145</v>
      </c>
      <c r="G35" s="122">
        <f t="shared" si="0"/>
        <v>16</v>
      </c>
      <c r="H35" s="123"/>
      <c r="I35" s="62">
        <v>16</v>
      </c>
      <c r="J35" s="62"/>
      <c r="K35" s="62"/>
      <c r="L35" s="62"/>
      <c r="P35" s="116"/>
      <c r="Q35" s="116"/>
      <c r="R35" s="116"/>
      <c r="S35" s="116"/>
      <c r="T35" s="116"/>
      <c r="U35" s="116"/>
      <c r="V35" s="116"/>
      <c r="W35" s="116"/>
      <c r="X35" s="112"/>
    </row>
    <row r="36" spans="1:24" ht="40.5" customHeight="1">
      <c r="A36" s="62">
        <v>28</v>
      </c>
      <c r="B36" s="38" t="s">
        <v>183</v>
      </c>
      <c r="C36" s="288">
        <v>2</v>
      </c>
      <c r="D36" s="83" t="s">
        <v>23</v>
      </c>
      <c r="E36" s="83" t="s">
        <v>30</v>
      </c>
      <c r="F36" s="94" t="s">
        <v>59</v>
      </c>
      <c r="G36" s="122">
        <f t="shared" si="0"/>
        <v>60</v>
      </c>
      <c r="H36" s="123"/>
      <c r="I36" s="62"/>
      <c r="J36" s="62">
        <v>60</v>
      </c>
      <c r="K36" s="62"/>
      <c r="L36" s="62"/>
      <c r="P36" s="116"/>
      <c r="Q36" s="116"/>
      <c r="R36" s="116"/>
      <c r="S36" s="116"/>
      <c r="T36" s="116"/>
      <c r="U36" s="116"/>
      <c r="V36" s="116"/>
      <c r="W36" s="116"/>
      <c r="X36" s="112"/>
    </row>
    <row r="37" spans="1:24" ht="40.5" customHeight="1">
      <c r="A37" s="62">
        <v>29</v>
      </c>
      <c r="B37" s="38" t="s">
        <v>184</v>
      </c>
      <c r="C37" s="288"/>
      <c r="D37" s="83" t="s">
        <v>23</v>
      </c>
      <c r="E37" s="83" t="s">
        <v>30</v>
      </c>
      <c r="F37" s="94" t="s">
        <v>59</v>
      </c>
      <c r="G37" s="122">
        <v>60</v>
      </c>
      <c r="H37" s="123"/>
      <c r="I37" s="62"/>
      <c r="J37" s="62">
        <v>60</v>
      </c>
      <c r="K37" s="62"/>
      <c r="L37" s="62"/>
      <c r="P37" s="116"/>
      <c r="Q37" s="116"/>
      <c r="R37" s="116"/>
      <c r="S37" s="116"/>
      <c r="T37" s="116"/>
      <c r="U37" s="116"/>
      <c r="V37" s="116"/>
      <c r="W37" s="116"/>
      <c r="X37" s="112"/>
    </row>
    <row r="38" spans="1:24" ht="40.5" customHeight="1">
      <c r="A38" s="62">
        <v>30</v>
      </c>
      <c r="B38" s="38" t="s">
        <v>185</v>
      </c>
      <c r="C38" s="288"/>
      <c r="D38" s="83" t="s">
        <v>23</v>
      </c>
      <c r="E38" s="83" t="s">
        <v>30</v>
      </c>
      <c r="F38" s="94" t="s">
        <v>59</v>
      </c>
      <c r="G38" s="122">
        <v>60</v>
      </c>
      <c r="H38" s="123"/>
      <c r="I38" s="62"/>
      <c r="J38" s="62">
        <v>60</v>
      </c>
      <c r="K38" s="62"/>
      <c r="L38" s="62"/>
      <c r="P38" s="116"/>
      <c r="Q38" s="116"/>
      <c r="R38" s="116"/>
      <c r="S38" s="116"/>
      <c r="T38" s="116"/>
      <c r="U38" s="116"/>
      <c r="V38" s="116"/>
      <c r="W38" s="116"/>
      <c r="X38" s="112"/>
    </row>
    <row r="39" spans="1:24" ht="40.5" customHeight="1">
      <c r="A39" s="62">
        <v>21</v>
      </c>
      <c r="B39" s="38" t="s">
        <v>51</v>
      </c>
      <c r="C39" s="164"/>
      <c r="D39" s="83">
        <v>1</v>
      </c>
      <c r="E39" s="83" t="s">
        <v>30</v>
      </c>
      <c r="F39" s="94" t="s">
        <v>58</v>
      </c>
      <c r="G39" s="122">
        <f t="shared" si="0"/>
        <v>2</v>
      </c>
      <c r="H39" s="7"/>
      <c r="I39" s="7"/>
      <c r="J39" s="7"/>
      <c r="K39" s="7">
        <v>2</v>
      </c>
      <c r="L39" s="7"/>
      <c r="P39" s="116"/>
      <c r="Q39" s="116"/>
      <c r="R39" s="116"/>
      <c r="S39" s="116"/>
      <c r="T39" s="116"/>
      <c r="U39" s="116"/>
      <c r="V39" s="116"/>
      <c r="W39" s="116"/>
      <c r="X39" s="112"/>
    </row>
    <row r="40" spans="1:24" ht="40.5" customHeight="1">
      <c r="A40" s="62">
        <v>22</v>
      </c>
      <c r="B40" s="38" t="s">
        <v>52</v>
      </c>
      <c r="C40" s="164">
        <v>1</v>
      </c>
      <c r="D40" s="83">
        <v>2</v>
      </c>
      <c r="E40" s="83" t="s">
        <v>30</v>
      </c>
      <c r="F40" s="111" t="s">
        <v>147</v>
      </c>
      <c r="G40" s="122">
        <f t="shared" si="0"/>
        <v>16</v>
      </c>
      <c r="H40" s="7"/>
      <c r="I40" s="7">
        <v>16</v>
      </c>
      <c r="J40" s="7"/>
      <c r="K40" s="7"/>
      <c r="L40" s="7"/>
      <c r="P40" s="116"/>
      <c r="Q40" s="116"/>
      <c r="R40" s="116"/>
      <c r="S40" s="116"/>
      <c r="T40" s="116"/>
      <c r="U40" s="116"/>
      <c r="V40" s="116"/>
      <c r="W40" s="116"/>
      <c r="X40" s="112"/>
    </row>
    <row r="41" spans="1:24" ht="40.5" customHeight="1">
      <c r="A41" s="62">
        <v>23</v>
      </c>
      <c r="B41" s="38" t="s">
        <v>186</v>
      </c>
      <c r="C41" s="164">
        <v>1</v>
      </c>
      <c r="D41" s="83">
        <v>2</v>
      </c>
      <c r="E41" s="83" t="s">
        <v>30</v>
      </c>
      <c r="F41" s="62" t="s">
        <v>247</v>
      </c>
      <c r="G41" s="122">
        <f t="shared" si="0"/>
        <v>16</v>
      </c>
      <c r="H41" s="122">
        <v>16</v>
      </c>
      <c r="I41" s="62"/>
      <c r="J41" s="62"/>
      <c r="K41" s="62"/>
      <c r="L41" s="62"/>
      <c r="P41" s="116"/>
      <c r="Q41" s="116"/>
      <c r="R41" s="116"/>
      <c r="S41" s="116"/>
      <c r="T41" s="116"/>
      <c r="U41" s="116"/>
      <c r="V41" s="116"/>
      <c r="W41" s="116"/>
      <c r="X41" s="112"/>
    </row>
    <row r="42" spans="1:24" ht="40.5" customHeight="1">
      <c r="A42" s="62">
        <v>24</v>
      </c>
      <c r="B42" s="38" t="s">
        <v>187</v>
      </c>
      <c r="C42" s="166">
        <v>1</v>
      </c>
      <c r="D42" s="23">
        <v>1</v>
      </c>
      <c r="E42" s="83" t="s">
        <v>30</v>
      </c>
      <c r="F42" s="6" t="s">
        <v>241</v>
      </c>
      <c r="G42" s="122">
        <f t="shared" si="0"/>
        <v>8</v>
      </c>
      <c r="H42" s="7">
        <v>8</v>
      </c>
      <c r="I42" s="7"/>
      <c r="J42" s="7"/>
      <c r="K42" s="7"/>
      <c r="L42" s="23"/>
      <c r="P42" s="116"/>
      <c r="Q42" s="116"/>
      <c r="R42" s="116"/>
      <c r="S42" s="116"/>
      <c r="T42" s="116"/>
      <c r="U42" s="116"/>
      <c r="V42" s="116"/>
      <c r="W42" s="116"/>
      <c r="X42" s="112"/>
    </row>
    <row r="43" spans="1:24" ht="40.5" customHeight="1">
      <c r="A43" s="62">
        <v>25</v>
      </c>
      <c r="B43" s="169" t="s">
        <v>188</v>
      </c>
      <c r="C43" s="167">
        <v>1</v>
      </c>
      <c r="D43" s="21">
        <v>1</v>
      </c>
      <c r="E43" s="83" t="s">
        <v>30</v>
      </c>
      <c r="F43" s="111" t="s">
        <v>147</v>
      </c>
      <c r="G43" s="122">
        <f t="shared" si="0"/>
        <v>10</v>
      </c>
      <c r="H43" s="21"/>
      <c r="I43" s="21"/>
      <c r="J43" s="21">
        <v>10</v>
      </c>
      <c r="K43" s="21"/>
      <c r="L43" s="21"/>
      <c r="P43" s="125"/>
      <c r="Q43" s="125"/>
      <c r="R43" s="125"/>
      <c r="S43" s="125"/>
      <c r="T43" s="125"/>
      <c r="U43" s="125"/>
      <c r="V43" s="125"/>
      <c r="W43" s="125"/>
      <c r="X43" s="112"/>
    </row>
    <row r="44" spans="1:24" ht="40.5" customHeight="1">
      <c r="A44" s="62">
        <v>26</v>
      </c>
      <c r="B44" s="38" t="s">
        <v>53</v>
      </c>
      <c r="C44" s="167">
        <v>1</v>
      </c>
      <c r="D44" s="21" t="s">
        <v>23</v>
      </c>
      <c r="E44" s="83" t="s">
        <v>30</v>
      </c>
      <c r="F44" s="94" t="s">
        <v>57</v>
      </c>
      <c r="G44" s="122">
        <f t="shared" si="0"/>
        <v>30</v>
      </c>
      <c r="H44" s="7"/>
      <c r="I44" s="7"/>
      <c r="J44" s="7">
        <v>30</v>
      </c>
      <c r="K44" s="7"/>
      <c r="L44" s="7"/>
      <c r="P44" s="116"/>
      <c r="Q44" s="116"/>
      <c r="R44" s="116"/>
      <c r="S44" s="116"/>
      <c r="T44" s="116"/>
      <c r="U44" s="116"/>
      <c r="V44" s="116"/>
      <c r="W44" s="116"/>
      <c r="X44" s="112"/>
    </row>
    <row r="45" spans="1:24" ht="12">
      <c r="A45" s="81"/>
      <c r="B45" s="74" t="s">
        <v>36</v>
      </c>
      <c r="C45" s="168">
        <f>SUM(C9:C44)</f>
        <v>60</v>
      </c>
      <c r="D45" s="283"/>
      <c r="E45" s="283"/>
      <c r="F45" s="283"/>
      <c r="G45" s="99">
        <f>SUM(G9:G34,G38:G44)</f>
        <v>1166</v>
      </c>
      <c r="H45" s="99">
        <f>SUM(H9:H44)</f>
        <v>324</v>
      </c>
      <c r="I45" s="99">
        <f>SUM(I9:I34,I38:I44)</f>
        <v>384</v>
      </c>
      <c r="J45" s="99">
        <f>SUM(J9:J36,J39:J44)</f>
        <v>256</v>
      </c>
      <c r="K45" s="99">
        <f>SUM(K9:K44)</f>
        <v>42</v>
      </c>
      <c r="L45" s="100">
        <f>SUM(L10:L44)</f>
        <v>160</v>
      </c>
      <c r="P45" s="112"/>
      <c r="Q45" s="112"/>
      <c r="R45" s="112"/>
      <c r="S45" s="112"/>
      <c r="T45" s="112"/>
      <c r="U45" s="112"/>
      <c r="V45" s="112"/>
      <c r="W45" s="112"/>
      <c r="X45" s="112"/>
    </row>
    <row r="46" spans="3:24" ht="12">
      <c r="C46" s="165"/>
      <c r="P46" s="112"/>
      <c r="Q46" s="112"/>
      <c r="R46" s="112"/>
      <c r="S46" s="112"/>
      <c r="T46" s="112"/>
      <c r="U46" s="112"/>
      <c r="V46" s="112"/>
      <c r="W46" s="112"/>
      <c r="X46" s="112"/>
    </row>
  </sheetData>
  <sheetProtection formatCells="0" formatColumns="0" formatRows="0" insertColumns="0" insertRows="0" insertHyperlinks="0" deleteColumns="0" deleteRows="0" sort="0" autoFilter="0" pivotTables="0"/>
  <mergeCells count="12">
    <mergeCell ref="F7:F8"/>
    <mergeCell ref="C7:C8"/>
    <mergeCell ref="B7:B8"/>
    <mergeCell ref="A7:A8"/>
    <mergeCell ref="D7:D8"/>
    <mergeCell ref="C5:F5"/>
    <mergeCell ref="G7:L7"/>
    <mergeCell ref="D45:F45"/>
    <mergeCell ref="E17:E18"/>
    <mergeCell ref="C17:C18"/>
    <mergeCell ref="C34:C35"/>
    <mergeCell ref="C36:C38"/>
  </mergeCells>
  <printOptions/>
  <pageMargins left="0.2755905511811024" right="0.1968503937007874" top="0.31496062992125984" bottom="0.35433070866141736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view="pageBreakPreview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384" width="9" style="11" customWidth="1"/>
  </cols>
  <sheetData>
    <row r="3" spans="1:12" ht="12">
      <c r="A3" s="65"/>
      <c r="B3" s="66"/>
      <c r="C3" s="67" t="s">
        <v>0</v>
      </c>
      <c r="D3" s="80"/>
      <c r="E3" s="65"/>
      <c r="F3" s="65"/>
      <c r="G3" s="68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80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80" t="s">
        <v>190</v>
      </c>
      <c r="D5" s="280"/>
      <c r="E5" s="280"/>
      <c r="F5" s="280"/>
      <c r="G5" s="68"/>
      <c r="H5" s="65"/>
      <c r="I5" s="65"/>
      <c r="J5" s="65"/>
      <c r="K5" s="65"/>
      <c r="L5" s="65"/>
    </row>
    <row r="6" spans="1:12" ht="12">
      <c r="A6" s="65"/>
      <c r="B6" s="66"/>
      <c r="C6" s="65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276" t="s">
        <v>6</v>
      </c>
      <c r="B7" s="276" t="s">
        <v>7</v>
      </c>
      <c r="C7" s="278" t="s">
        <v>8</v>
      </c>
      <c r="D7" s="278" t="s">
        <v>216</v>
      </c>
      <c r="E7" s="69" t="s">
        <v>4</v>
      </c>
      <c r="F7" s="276" t="s">
        <v>11</v>
      </c>
      <c r="G7" s="281" t="s">
        <v>5</v>
      </c>
      <c r="H7" s="282"/>
      <c r="I7" s="282"/>
      <c r="J7" s="282"/>
      <c r="K7" s="282"/>
      <c r="L7" s="282"/>
    </row>
    <row r="8" spans="1:12" s="12" customFormat="1" ht="14.25" customHeight="1">
      <c r="A8" s="277"/>
      <c r="B8" s="277"/>
      <c r="C8" s="279"/>
      <c r="D8" s="279"/>
      <c r="E8" s="69" t="s">
        <v>10</v>
      </c>
      <c r="F8" s="277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12" customFormat="1" ht="40.5" customHeight="1">
      <c r="A9" s="62">
        <v>1</v>
      </c>
      <c r="B9" s="36" t="s">
        <v>62</v>
      </c>
      <c r="C9" s="82">
        <v>3</v>
      </c>
      <c r="D9" s="83">
        <v>2</v>
      </c>
      <c r="E9" s="84" t="s">
        <v>20</v>
      </c>
      <c r="F9" s="70" t="s">
        <v>24</v>
      </c>
      <c r="G9" s="86">
        <f>SUM(H9:L9)</f>
        <v>30</v>
      </c>
      <c r="H9" s="62">
        <v>10</v>
      </c>
      <c r="I9" s="62">
        <v>20</v>
      </c>
      <c r="J9" s="62"/>
      <c r="K9" s="62"/>
      <c r="L9" s="62"/>
    </row>
    <row r="10" spans="1:12" ht="40.5" customHeight="1">
      <c r="A10" s="28">
        <v>2</v>
      </c>
      <c r="B10" s="87" t="s">
        <v>63</v>
      </c>
      <c r="C10" s="88">
        <v>5</v>
      </c>
      <c r="D10" s="89">
        <v>1</v>
      </c>
      <c r="E10" s="84" t="s">
        <v>20</v>
      </c>
      <c r="F10" s="70" t="s">
        <v>24</v>
      </c>
      <c r="G10" s="86">
        <f aca="true" t="shared" si="0" ref="G10:G29">SUM(H10:L10)</f>
        <v>70</v>
      </c>
      <c r="H10" s="60">
        <v>30</v>
      </c>
      <c r="I10" s="60">
        <v>30</v>
      </c>
      <c r="J10" s="60"/>
      <c r="K10" s="60">
        <v>10</v>
      </c>
      <c r="L10" s="60"/>
    </row>
    <row r="11" spans="1:12" ht="40.5" customHeight="1">
      <c r="A11" s="60">
        <v>3</v>
      </c>
      <c r="B11" s="87" t="s">
        <v>64</v>
      </c>
      <c r="C11" s="88">
        <v>5</v>
      </c>
      <c r="D11" s="89">
        <v>2</v>
      </c>
      <c r="E11" s="84" t="s">
        <v>20</v>
      </c>
      <c r="F11" s="70" t="s">
        <v>24</v>
      </c>
      <c r="G11" s="86">
        <f t="shared" si="0"/>
        <v>70</v>
      </c>
      <c r="H11" s="60">
        <v>40</v>
      </c>
      <c r="I11" s="60">
        <v>20</v>
      </c>
      <c r="J11" s="60"/>
      <c r="K11" s="60">
        <v>10</v>
      </c>
      <c r="L11" s="60"/>
    </row>
    <row r="12" spans="1:12" ht="40.5" customHeight="1">
      <c r="A12" s="28">
        <v>4</v>
      </c>
      <c r="B12" s="87" t="s">
        <v>65</v>
      </c>
      <c r="C12" s="88">
        <v>8</v>
      </c>
      <c r="D12" s="89" t="s">
        <v>23</v>
      </c>
      <c r="E12" s="84" t="s">
        <v>20</v>
      </c>
      <c r="F12" s="104" t="s">
        <v>21</v>
      </c>
      <c r="G12" s="86">
        <f t="shared" si="0"/>
        <v>100</v>
      </c>
      <c r="H12" s="60">
        <v>46</v>
      </c>
      <c r="I12" s="60">
        <v>44</v>
      </c>
      <c r="J12" s="60"/>
      <c r="K12" s="60">
        <v>10</v>
      </c>
      <c r="L12" s="60"/>
    </row>
    <row r="13" spans="1:12" ht="40.5" customHeight="1">
      <c r="A13" s="28">
        <v>5</v>
      </c>
      <c r="B13" s="87" t="s">
        <v>66</v>
      </c>
      <c r="C13" s="289">
        <v>3</v>
      </c>
      <c r="D13" s="89">
        <v>2</v>
      </c>
      <c r="E13" s="291" t="s">
        <v>20</v>
      </c>
      <c r="F13" s="70" t="s">
        <v>24</v>
      </c>
      <c r="G13" s="86">
        <f t="shared" si="0"/>
        <v>28</v>
      </c>
      <c r="H13" s="60">
        <v>16</v>
      </c>
      <c r="I13" s="60">
        <v>6</v>
      </c>
      <c r="J13" s="60"/>
      <c r="K13" s="60">
        <v>6</v>
      </c>
      <c r="L13" s="60"/>
    </row>
    <row r="14" spans="1:12" ht="40.5" customHeight="1">
      <c r="A14" s="28">
        <v>6</v>
      </c>
      <c r="B14" s="87" t="s">
        <v>66</v>
      </c>
      <c r="C14" s="290"/>
      <c r="D14" s="89">
        <v>2</v>
      </c>
      <c r="E14" s="292"/>
      <c r="F14" s="104" t="s">
        <v>21</v>
      </c>
      <c r="G14" s="86">
        <f t="shared" si="0"/>
        <v>16</v>
      </c>
      <c r="H14" s="60">
        <v>8</v>
      </c>
      <c r="I14" s="60">
        <v>8</v>
      </c>
      <c r="J14" s="60"/>
      <c r="K14" s="60"/>
      <c r="L14" s="60"/>
    </row>
    <row r="15" spans="1:12" ht="40.5" customHeight="1">
      <c r="A15" s="28">
        <v>7</v>
      </c>
      <c r="B15" s="87" t="s">
        <v>67</v>
      </c>
      <c r="C15" s="88">
        <v>5</v>
      </c>
      <c r="D15" s="89">
        <v>1</v>
      </c>
      <c r="E15" s="84" t="s">
        <v>20</v>
      </c>
      <c r="F15" s="70" t="s">
        <v>24</v>
      </c>
      <c r="G15" s="86">
        <f t="shared" si="0"/>
        <v>60</v>
      </c>
      <c r="H15" s="60">
        <v>20</v>
      </c>
      <c r="I15" s="60">
        <v>30</v>
      </c>
      <c r="J15" s="60"/>
      <c r="K15" s="60">
        <v>10</v>
      </c>
      <c r="L15" s="60"/>
    </row>
    <row r="16" spans="1:12" ht="40.5" customHeight="1">
      <c r="A16" s="28">
        <v>8</v>
      </c>
      <c r="B16" s="87" t="s">
        <v>68</v>
      </c>
      <c r="C16" s="88">
        <v>5</v>
      </c>
      <c r="D16" s="89">
        <v>1</v>
      </c>
      <c r="E16" s="84" t="s">
        <v>20</v>
      </c>
      <c r="F16" s="70" t="s">
        <v>24</v>
      </c>
      <c r="G16" s="86">
        <f t="shared" si="0"/>
        <v>70</v>
      </c>
      <c r="H16" s="60">
        <v>40</v>
      </c>
      <c r="I16" s="60">
        <v>20</v>
      </c>
      <c r="J16" s="60"/>
      <c r="K16" s="60">
        <v>10</v>
      </c>
      <c r="L16" s="60"/>
    </row>
    <row r="17" spans="1:12" ht="40.5" customHeight="1">
      <c r="A17" s="28">
        <v>9</v>
      </c>
      <c r="B17" s="87" t="s">
        <v>69</v>
      </c>
      <c r="C17" s="90">
        <v>5</v>
      </c>
      <c r="D17" s="89">
        <v>2</v>
      </c>
      <c r="E17" s="84" t="s">
        <v>20</v>
      </c>
      <c r="F17" s="70" t="s">
        <v>24</v>
      </c>
      <c r="G17" s="86">
        <f t="shared" si="0"/>
        <v>55</v>
      </c>
      <c r="H17" s="60">
        <v>20</v>
      </c>
      <c r="I17" s="60">
        <v>20</v>
      </c>
      <c r="J17" s="60"/>
      <c r="K17" s="60">
        <v>15</v>
      </c>
      <c r="L17" s="60"/>
    </row>
    <row r="18" spans="1:12" ht="40.5" customHeight="1">
      <c r="A18" s="28">
        <v>10</v>
      </c>
      <c r="B18" s="87" t="s">
        <v>70</v>
      </c>
      <c r="C18" s="88">
        <v>3</v>
      </c>
      <c r="D18" s="89">
        <v>1</v>
      </c>
      <c r="E18" s="84" t="s">
        <v>20</v>
      </c>
      <c r="F18" s="70" t="s">
        <v>24</v>
      </c>
      <c r="G18" s="86">
        <f t="shared" si="0"/>
        <v>30</v>
      </c>
      <c r="H18" s="60">
        <v>20</v>
      </c>
      <c r="I18" s="60">
        <v>10</v>
      </c>
      <c r="J18" s="60"/>
      <c r="K18" s="60"/>
      <c r="L18" s="60"/>
    </row>
    <row r="19" spans="1:12" ht="40.5" customHeight="1">
      <c r="A19" s="28">
        <v>12</v>
      </c>
      <c r="B19" s="87" t="s">
        <v>71</v>
      </c>
      <c r="C19" s="88">
        <v>1</v>
      </c>
      <c r="D19" s="89">
        <v>2</v>
      </c>
      <c r="E19" s="89" t="s">
        <v>30</v>
      </c>
      <c r="F19" s="61" t="s">
        <v>90</v>
      </c>
      <c r="G19" s="86">
        <f t="shared" si="0"/>
        <v>45</v>
      </c>
      <c r="H19" s="7">
        <v>20</v>
      </c>
      <c r="I19" s="7">
        <v>10</v>
      </c>
      <c r="J19" s="7">
        <v>10</v>
      </c>
      <c r="K19" s="7">
        <v>5</v>
      </c>
      <c r="L19" s="60"/>
    </row>
    <row r="20" spans="1:12" ht="40.5" customHeight="1">
      <c r="A20" s="28">
        <v>13</v>
      </c>
      <c r="B20" s="87" t="s">
        <v>72</v>
      </c>
      <c r="C20" s="88">
        <v>2</v>
      </c>
      <c r="D20" s="89" t="s">
        <v>23</v>
      </c>
      <c r="E20" s="89" t="s">
        <v>30</v>
      </c>
      <c r="F20" s="94" t="s">
        <v>59</v>
      </c>
      <c r="G20" s="86">
        <f t="shared" si="0"/>
        <v>60</v>
      </c>
      <c r="H20" s="60"/>
      <c r="I20" s="60"/>
      <c r="J20" s="60">
        <v>60</v>
      </c>
      <c r="K20" s="60"/>
      <c r="L20" s="60"/>
    </row>
    <row r="21" spans="1:12" ht="40.5" customHeight="1">
      <c r="A21" s="28">
        <v>14</v>
      </c>
      <c r="B21" s="87" t="s">
        <v>73</v>
      </c>
      <c r="C21" s="88">
        <v>1</v>
      </c>
      <c r="D21" s="89">
        <v>1</v>
      </c>
      <c r="E21" s="89" t="s">
        <v>30</v>
      </c>
      <c r="F21" s="104" t="s">
        <v>21</v>
      </c>
      <c r="G21" s="86">
        <f t="shared" si="0"/>
        <v>38</v>
      </c>
      <c r="H21" s="60">
        <v>14</v>
      </c>
      <c r="I21" s="60">
        <v>14</v>
      </c>
      <c r="J21" s="60"/>
      <c r="K21" s="60">
        <v>10</v>
      </c>
      <c r="L21" s="60"/>
    </row>
    <row r="22" spans="1:12" ht="40.5" customHeight="1">
      <c r="A22" s="28">
        <v>15</v>
      </c>
      <c r="B22" s="87" t="s">
        <v>74</v>
      </c>
      <c r="C22" s="88">
        <v>1</v>
      </c>
      <c r="D22" s="89">
        <v>2</v>
      </c>
      <c r="E22" s="89" t="s">
        <v>30</v>
      </c>
      <c r="F22" s="70" t="s">
        <v>24</v>
      </c>
      <c r="G22" s="86">
        <f t="shared" si="0"/>
        <v>34</v>
      </c>
      <c r="H22" s="60">
        <v>20</v>
      </c>
      <c r="I22" s="60">
        <v>10</v>
      </c>
      <c r="J22" s="60"/>
      <c r="K22" s="60">
        <v>4</v>
      </c>
      <c r="L22" s="60"/>
    </row>
    <row r="23" spans="1:12" ht="40.5" customHeight="1">
      <c r="A23" s="28">
        <v>16</v>
      </c>
      <c r="B23" s="87" t="s">
        <v>75</v>
      </c>
      <c r="C23" s="88">
        <v>1</v>
      </c>
      <c r="D23" s="89">
        <v>2</v>
      </c>
      <c r="E23" s="89" t="s">
        <v>30</v>
      </c>
      <c r="F23" s="70" t="s">
        <v>24</v>
      </c>
      <c r="G23" s="86">
        <f>SUM(H23:L23)</f>
        <v>14</v>
      </c>
      <c r="H23" s="60">
        <v>14</v>
      </c>
      <c r="I23" s="60"/>
      <c r="J23" s="60"/>
      <c r="K23" s="60"/>
      <c r="L23" s="60"/>
    </row>
    <row r="24" spans="1:12" ht="40.5" customHeight="1">
      <c r="A24" s="28">
        <v>17</v>
      </c>
      <c r="B24" s="87" t="s">
        <v>76</v>
      </c>
      <c r="C24" s="88">
        <v>1</v>
      </c>
      <c r="D24" s="89">
        <v>2</v>
      </c>
      <c r="E24" s="89" t="s">
        <v>30</v>
      </c>
      <c r="F24" s="70" t="s">
        <v>24</v>
      </c>
      <c r="G24" s="86">
        <f t="shared" si="0"/>
        <v>14</v>
      </c>
      <c r="H24" s="60">
        <v>14</v>
      </c>
      <c r="I24" s="60"/>
      <c r="J24" s="60"/>
      <c r="K24" s="60"/>
      <c r="L24" s="60"/>
    </row>
    <row r="25" spans="1:12" ht="40.5" customHeight="1">
      <c r="A25" s="28">
        <v>18</v>
      </c>
      <c r="B25" s="87" t="s">
        <v>77</v>
      </c>
      <c r="C25" s="88">
        <v>1</v>
      </c>
      <c r="D25" s="89">
        <v>1</v>
      </c>
      <c r="E25" s="89" t="s">
        <v>30</v>
      </c>
      <c r="F25" s="70" t="s">
        <v>24</v>
      </c>
      <c r="G25" s="86">
        <f t="shared" si="0"/>
        <v>30</v>
      </c>
      <c r="H25" s="7">
        <v>30</v>
      </c>
      <c r="I25" s="60"/>
      <c r="J25" s="60"/>
      <c r="K25" s="60"/>
      <c r="L25" s="60"/>
    </row>
    <row r="26" spans="1:12" ht="40.5" customHeight="1">
      <c r="A26" s="28">
        <v>19</v>
      </c>
      <c r="B26" s="87" t="s">
        <v>78</v>
      </c>
      <c r="C26" s="88">
        <v>1</v>
      </c>
      <c r="D26" s="89">
        <v>2</v>
      </c>
      <c r="E26" s="89" t="s">
        <v>30</v>
      </c>
      <c r="F26" s="94" t="s">
        <v>81</v>
      </c>
      <c r="G26" s="86">
        <f t="shared" si="0"/>
        <v>40</v>
      </c>
      <c r="H26" s="60">
        <v>14</v>
      </c>
      <c r="I26" s="7">
        <v>16</v>
      </c>
      <c r="J26" s="7"/>
      <c r="K26" s="7">
        <v>10</v>
      </c>
      <c r="L26" s="60"/>
    </row>
    <row r="27" spans="1:12" ht="40.5" customHeight="1">
      <c r="A27" s="28">
        <v>20</v>
      </c>
      <c r="B27" s="87" t="s">
        <v>50</v>
      </c>
      <c r="C27" s="88">
        <v>5</v>
      </c>
      <c r="D27" s="89">
        <v>2</v>
      </c>
      <c r="E27" s="89" t="s">
        <v>30</v>
      </c>
      <c r="F27" s="94" t="s">
        <v>35</v>
      </c>
      <c r="G27" s="86">
        <f t="shared" si="0"/>
        <v>160</v>
      </c>
      <c r="H27" s="60"/>
      <c r="I27" s="60"/>
      <c r="J27" s="60"/>
      <c r="K27" s="60"/>
      <c r="L27" s="60">
        <v>160</v>
      </c>
    </row>
    <row r="28" spans="1:12" ht="40.5" customHeight="1">
      <c r="A28" s="28">
        <v>21</v>
      </c>
      <c r="B28" s="87" t="s">
        <v>79</v>
      </c>
      <c r="C28" s="88">
        <v>3</v>
      </c>
      <c r="D28" s="89">
        <v>1</v>
      </c>
      <c r="E28" s="89" t="s">
        <v>30</v>
      </c>
      <c r="F28" s="70" t="s">
        <v>24</v>
      </c>
      <c r="G28" s="86">
        <f t="shared" si="0"/>
        <v>60</v>
      </c>
      <c r="H28" s="60">
        <v>30</v>
      </c>
      <c r="I28" s="60">
        <v>20</v>
      </c>
      <c r="J28" s="60"/>
      <c r="K28" s="60">
        <v>10</v>
      </c>
      <c r="L28" s="60"/>
    </row>
    <row r="29" spans="1:12" ht="40.5" customHeight="1">
      <c r="A29" s="28">
        <v>22</v>
      </c>
      <c r="B29" s="87" t="s">
        <v>80</v>
      </c>
      <c r="C29" s="88">
        <v>1</v>
      </c>
      <c r="D29" s="89">
        <v>2</v>
      </c>
      <c r="E29" s="89" t="s">
        <v>30</v>
      </c>
      <c r="F29" s="94" t="s">
        <v>57</v>
      </c>
      <c r="G29" s="86">
        <f t="shared" si="0"/>
        <v>30</v>
      </c>
      <c r="H29" s="8"/>
      <c r="I29" s="60"/>
      <c r="J29" s="60">
        <v>30</v>
      </c>
      <c r="K29" s="60"/>
      <c r="L29" s="60"/>
    </row>
    <row r="30" spans="1:12" ht="12">
      <c r="A30" s="73"/>
      <c r="B30" s="74" t="s">
        <v>36</v>
      </c>
      <c r="C30" s="97">
        <f>SUM(C9:C29)</f>
        <v>60</v>
      </c>
      <c r="D30" s="283"/>
      <c r="E30" s="283"/>
      <c r="F30" s="283"/>
      <c r="G30" s="99">
        <f>SUM(G9:G29)</f>
        <v>1054</v>
      </c>
      <c r="H30" s="99">
        <f>SUM(H9:H28)</f>
        <v>406</v>
      </c>
      <c r="I30" s="99">
        <f>SUM(I9:I29)</f>
        <v>278</v>
      </c>
      <c r="J30" s="99">
        <f>SUM(J9:J29)</f>
        <v>100</v>
      </c>
      <c r="K30" s="99">
        <f>SUM(K9:K29)</f>
        <v>110</v>
      </c>
      <c r="L30" s="100">
        <f>SUM(L9:L29)</f>
        <v>160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D30:F30"/>
    <mergeCell ref="C5:F5"/>
    <mergeCell ref="F7:F8"/>
    <mergeCell ref="B7:B8"/>
    <mergeCell ref="A7:A8"/>
    <mergeCell ref="C7:C8"/>
    <mergeCell ref="D7:D8"/>
    <mergeCell ref="G7:L7"/>
    <mergeCell ref="C13:C14"/>
    <mergeCell ref="E13:E14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3"/>
  <sheetViews>
    <sheetView view="pageBreakPreview" zoomScaleSheetLayoutView="100" zoomScalePageLayoutView="0" workbookViewId="0" topLeftCell="A25">
      <selection activeCell="R11" sqref="R11"/>
    </sheetView>
  </sheetViews>
  <sheetFormatPr defaultColWidth="8.796875" defaultRowHeight="14.25"/>
  <cols>
    <col min="1" max="1" width="4.8984375" style="40" customWidth="1"/>
    <col min="2" max="2" width="22.09765625" style="50" customWidth="1"/>
    <col min="3" max="5" width="5.8984375" style="40" customWidth="1"/>
    <col min="6" max="6" width="40.8984375" style="40" customWidth="1"/>
    <col min="7" max="7" width="6.59765625" style="41" customWidth="1"/>
    <col min="8" max="13" width="4.69921875" style="40" customWidth="1"/>
    <col min="14" max="16384" width="9" style="40" customWidth="1"/>
  </cols>
  <sheetData>
    <row r="3" spans="1:12" ht="15">
      <c r="A3" s="42"/>
      <c r="B3" s="51"/>
      <c r="C3" s="52" t="s">
        <v>0</v>
      </c>
      <c r="D3" s="42"/>
      <c r="E3" s="42"/>
      <c r="F3" s="42"/>
      <c r="G3" s="43"/>
      <c r="H3" s="42"/>
      <c r="I3" s="42"/>
      <c r="J3" s="42"/>
      <c r="K3" s="42"/>
      <c r="L3" s="42"/>
    </row>
    <row r="4" spans="1:12" ht="15">
      <c r="A4" s="42"/>
      <c r="B4" s="51"/>
      <c r="C4" s="52" t="s">
        <v>1</v>
      </c>
      <c r="D4" s="42"/>
      <c r="E4" s="42"/>
      <c r="F4" s="42"/>
      <c r="G4" s="43"/>
      <c r="H4" s="42"/>
      <c r="I4" s="42"/>
      <c r="J4" s="42"/>
      <c r="K4" s="42"/>
      <c r="L4" s="42"/>
    </row>
    <row r="5" spans="1:12" ht="15">
      <c r="A5" s="42"/>
      <c r="B5" s="51"/>
      <c r="C5" s="299" t="s">
        <v>191</v>
      </c>
      <c r="D5" s="299"/>
      <c r="E5" s="299"/>
      <c r="F5" s="299"/>
      <c r="G5" s="43"/>
      <c r="H5" s="42"/>
      <c r="I5" s="42"/>
      <c r="J5" s="42"/>
      <c r="K5" s="42"/>
      <c r="L5" s="42"/>
    </row>
    <row r="6" spans="1:12" ht="15">
      <c r="A6" s="42"/>
      <c r="B6" s="51"/>
      <c r="C6" s="42"/>
      <c r="D6" s="42"/>
      <c r="E6" s="42"/>
      <c r="F6" s="42"/>
      <c r="G6" s="43"/>
      <c r="H6" s="42"/>
      <c r="I6" s="42"/>
      <c r="J6" s="42"/>
      <c r="K6" s="42"/>
      <c r="L6" s="42"/>
    </row>
    <row r="7" spans="1:12" s="41" customFormat="1" ht="15">
      <c r="A7" s="300" t="s">
        <v>6</v>
      </c>
      <c r="B7" s="300" t="s">
        <v>7</v>
      </c>
      <c r="C7" s="302" t="s">
        <v>8</v>
      </c>
      <c r="D7" s="304" t="s">
        <v>216</v>
      </c>
      <c r="E7" s="45" t="s">
        <v>4</v>
      </c>
      <c r="F7" s="276" t="s">
        <v>11</v>
      </c>
      <c r="G7" s="293" t="s">
        <v>5</v>
      </c>
      <c r="H7" s="294"/>
      <c r="I7" s="294"/>
      <c r="J7" s="294"/>
      <c r="K7" s="294"/>
      <c r="L7" s="294"/>
    </row>
    <row r="8" spans="1:12" s="41" customFormat="1" ht="14.25" customHeight="1">
      <c r="A8" s="301"/>
      <c r="B8" s="301"/>
      <c r="C8" s="303"/>
      <c r="D8" s="305"/>
      <c r="E8" s="45" t="s">
        <v>10</v>
      </c>
      <c r="F8" s="277"/>
      <c r="G8" s="44" t="s">
        <v>12</v>
      </c>
      <c r="H8" s="39" t="s">
        <v>13</v>
      </c>
      <c r="I8" s="39" t="s">
        <v>14</v>
      </c>
      <c r="J8" s="39" t="s">
        <v>15</v>
      </c>
      <c r="K8" s="39" t="s">
        <v>61</v>
      </c>
      <c r="L8" s="39" t="s">
        <v>17</v>
      </c>
    </row>
    <row r="9" spans="1:12" s="41" customFormat="1" ht="35.25" customHeight="1">
      <c r="A9" s="44">
        <v>1</v>
      </c>
      <c r="B9" s="54" t="s">
        <v>127</v>
      </c>
      <c r="C9" s="4">
        <v>3</v>
      </c>
      <c r="D9" s="5">
        <v>2</v>
      </c>
      <c r="E9" s="3" t="s">
        <v>20</v>
      </c>
      <c r="F9" s="47" t="s">
        <v>24</v>
      </c>
      <c r="G9" s="53">
        <f aca="true" t="shared" si="0" ref="G9:G32">SUM(H9:L9)</f>
        <v>30</v>
      </c>
      <c r="H9" s="6">
        <v>20</v>
      </c>
      <c r="I9" s="6">
        <v>10</v>
      </c>
      <c r="J9" s="6"/>
      <c r="K9" s="6"/>
      <c r="L9" s="6"/>
    </row>
    <row r="10" spans="1:12" s="41" customFormat="1" ht="40.5" customHeight="1">
      <c r="A10" s="26">
        <v>2</v>
      </c>
      <c r="B10" s="54" t="s">
        <v>124</v>
      </c>
      <c r="C10" s="1">
        <v>3</v>
      </c>
      <c r="D10" s="2">
        <v>1</v>
      </c>
      <c r="E10" s="3" t="s">
        <v>20</v>
      </c>
      <c r="F10" s="25" t="s">
        <v>90</v>
      </c>
      <c r="G10" s="53">
        <f t="shared" si="0"/>
        <v>30</v>
      </c>
      <c r="H10" s="46"/>
      <c r="I10" s="46">
        <v>10</v>
      </c>
      <c r="J10" s="46">
        <v>10</v>
      </c>
      <c r="K10" s="46">
        <v>10</v>
      </c>
      <c r="L10" s="46"/>
    </row>
    <row r="11" spans="1:12" s="41" customFormat="1" ht="40.5" customHeight="1">
      <c r="A11" s="26">
        <v>3</v>
      </c>
      <c r="B11" s="54" t="s">
        <v>44</v>
      </c>
      <c r="C11" s="4">
        <v>2</v>
      </c>
      <c r="D11" s="5" t="s">
        <v>23</v>
      </c>
      <c r="E11" s="3" t="s">
        <v>20</v>
      </c>
      <c r="F11" s="49" t="s">
        <v>59</v>
      </c>
      <c r="G11" s="53">
        <f t="shared" si="0"/>
        <v>60</v>
      </c>
      <c r="H11" s="6"/>
      <c r="I11" s="6"/>
      <c r="J11" s="6">
        <v>60</v>
      </c>
      <c r="K11" s="6"/>
      <c r="L11" s="6"/>
    </row>
    <row r="12" spans="1:12" s="41" customFormat="1" ht="40.5" customHeight="1">
      <c r="A12" s="26">
        <v>4</v>
      </c>
      <c r="B12" s="54" t="s">
        <v>129</v>
      </c>
      <c r="C12" s="144">
        <v>4</v>
      </c>
      <c r="D12" s="5">
        <v>1</v>
      </c>
      <c r="E12" s="3" t="s">
        <v>20</v>
      </c>
      <c r="F12" s="6" t="s">
        <v>148</v>
      </c>
      <c r="G12" s="53">
        <f t="shared" si="0"/>
        <v>40</v>
      </c>
      <c r="H12" s="6"/>
      <c r="I12" s="6">
        <v>15</v>
      </c>
      <c r="J12" s="6">
        <v>5</v>
      </c>
      <c r="K12" s="6">
        <v>20</v>
      </c>
      <c r="L12" s="6"/>
    </row>
    <row r="13" spans="1:12" s="41" customFormat="1" ht="40.5" customHeight="1">
      <c r="A13" s="44">
        <v>5</v>
      </c>
      <c r="B13" s="54" t="s">
        <v>128</v>
      </c>
      <c r="C13" s="4">
        <v>3</v>
      </c>
      <c r="D13" s="5">
        <v>1</v>
      </c>
      <c r="E13" s="3" t="s">
        <v>20</v>
      </c>
      <c r="F13" s="47" t="s">
        <v>24</v>
      </c>
      <c r="G13" s="53">
        <f t="shared" si="0"/>
        <v>32</v>
      </c>
      <c r="H13" s="6">
        <v>20</v>
      </c>
      <c r="I13" s="6">
        <v>12</v>
      </c>
      <c r="J13" s="6"/>
      <c r="K13" s="6"/>
      <c r="L13" s="6"/>
    </row>
    <row r="14" spans="1:12" s="41" customFormat="1" ht="40.5" customHeight="1">
      <c r="A14" s="26">
        <v>6</v>
      </c>
      <c r="B14" s="54" t="s">
        <v>126</v>
      </c>
      <c r="C14" s="4">
        <v>4</v>
      </c>
      <c r="D14" s="5">
        <v>1</v>
      </c>
      <c r="E14" s="3" t="s">
        <v>20</v>
      </c>
      <c r="F14" s="47" t="s">
        <v>24</v>
      </c>
      <c r="G14" s="53">
        <f t="shared" si="0"/>
        <v>40</v>
      </c>
      <c r="H14" s="6">
        <v>20</v>
      </c>
      <c r="I14" s="6">
        <v>10</v>
      </c>
      <c r="J14" s="6"/>
      <c r="K14" s="6">
        <v>10</v>
      </c>
      <c r="L14" s="6"/>
    </row>
    <row r="15" spans="1:12" ht="40.5" customHeight="1">
      <c r="A15" s="26">
        <v>7</v>
      </c>
      <c r="B15" s="54" t="s">
        <v>125</v>
      </c>
      <c r="C15" s="4">
        <v>5</v>
      </c>
      <c r="D15" s="5">
        <v>2</v>
      </c>
      <c r="E15" s="3" t="s">
        <v>20</v>
      </c>
      <c r="F15" s="47" t="s">
        <v>24</v>
      </c>
      <c r="G15" s="53">
        <f t="shared" si="0"/>
        <v>50</v>
      </c>
      <c r="H15" s="6">
        <v>20</v>
      </c>
      <c r="I15" s="6">
        <v>10</v>
      </c>
      <c r="J15" s="6"/>
      <c r="K15" s="6">
        <v>20</v>
      </c>
      <c r="L15" s="6"/>
    </row>
    <row r="16" spans="1:12" ht="40.5" customHeight="1">
      <c r="A16" s="26">
        <v>8</v>
      </c>
      <c r="B16" s="54" t="s">
        <v>136</v>
      </c>
      <c r="C16" s="4">
        <v>2</v>
      </c>
      <c r="D16" s="5">
        <v>2</v>
      </c>
      <c r="E16" s="2" t="s">
        <v>30</v>
      </c>
      <c r="F16" s="48" t="s">
        <v>21</v>
      </c>
      <c r="G16" s="53">
        <f t="shared" si="0"/>
        <v>35</v>
      </c>
      <c r="H16" s="6">
        <v>24</v>
      </c>
      <c r="I16" s="6">
        <v>6</v>
      </c>
      <c r="J16" s="6"/>
      <c r="K16" s="6">
        <v>5</v>
      </c>
      <c r="L16" s="6"/>
    </row>
    <row r="17" spans="1:12" ht="40.5" customHeight="1">
      <c r="A17" s="44">
        <v>9</v>
      </c>
      <c r="B17" s="54" t="s">
        <v>137</v>
      </c>
      <c r="C17" s="4">
        <v>2</v>
      </c>
      <c r="D17" s="5">
        <v>1</v>
      </c>
      <c r="E17" s="2" t="s">
        <v>30</v>
      </c>
      <c r="F17" s="22" t="s">
        <v>81</v>
      </c>
      <c r="G17" s="53">
        <f t="shared" si="0"/>
        <v>30</v>
      </c>
      <c r="H17" s="6">
        <v>20</v>
      </c>
      <c r="I17" s="6">
        <v>10</v>
      </c>
      <c r="J17" s="6"/>
      <c r="K17" s="6"/>
      <c r="L17" s="6"/>
    </row>
    <row r="18" spans="1:12" ht="40.5" customHeight="1">
      <c r="A18" s="26">
        <v>10</v>
      </c>
      <c r="B18" s="54" t="s">
        <v>130</v>
      </c>
      <c r="C18" s="4">
        <v>1</v>
      </c>
      <c r="D18" s="5">
        <v>1</v>
      </c>
      <c r="E18" s="2" t="s">
        <v>30</v>
      </c>
      <c r="F18" s="48" t="s">
        <v>21</v>
      </c>
      <c r="G18" s="53">
        <f t="shared" si="0"/>
        <v>15</v>
      </c>
      <c r="H18" s="6">
        <v>10</v>
      </c>
      <c r="I18" s="6"/>
      <c r="J18" s="6"/>
      <c r="K18" s="6">
        <v>5</v>
      </c>
      <c r="L18" s="6"/>
    </row>
    <row r="19" spans="1:12" ht="40.5" customHeight="1">
      <c r="A19" s="44">
        <v>11</v>
      </c>
      <c r="B19" s="54" t="s">
        <v>146</v>
      </c>
      <c r="C19" s="4">
        <v>4</v>
      </c>
      <c r="D19" s="5">
        <v>2</v>
      </c>
      <c r="E19" s="2" t="s">
        <v>30</v>
      </c>
      <c r="F19" s="6" t="s">
        <v>241</v>
      </c>
      <c r="G19" s="53">
        <f>SUM(H19:L19)</f>
        <v>50</v>
      </c>
      <c r="H19" s="6">
        <v>10</v>
      </c>
      <c r="I19" s="6"/>
      <c r="J19" s="6">
        <v>30</v>
      </c>
      <c r="K19" s="6">
        <v>10</v>
      </c>
      <c r="L19" s="6"/>
    </row>
    <row r="20" spans="1:12" ht="40.5" customHeight="1">
      <c r="A20" s="26">
        <v>12</v>
      </c>
      <c r="B20" s="54" t="s">
        <v>131</v>
      </c>
      <c r="C20" s="4">
        <v>1</v>
      </c>
      <c r="D20" s="5">
        <v>2</v>
      </c>
      <c r="E20" s="2" t="s">
        <v>30</v>
      </c>
      <c r="F20" s="47" t="s">
        <v>24</v>
      </c>
      <c r="G20" s="53">
        <f t="shared" si="0"/>
        <v>8</v>
      </c>
      <c r="H20" s="6">
        <v>8</v>
      </c>
      <c r="I20" s="6"/>
      <c r="J20" s="6"/>
      <c r="K20" s="6"/>
      <c r="L20" s="6"/>
    </row>
    <row r="21" spans="1:12" ht="40.5" customHeight="1">
      <c r="A21" s="44">
        <v>13</v>
      </c>
      <c r="B21" s="54" t="s">
        <v>134</v>
      </c>
      <c r="C21" s="4">
        <v>2</v>
      </c>
      <c r="D21" s="5">
        <v>1</v>
      </c>
      <c r="E21" s="2" t="s">
        <v>30</v>
      </c>
      <c r="F21" s="47" t="s">
        <v>24</v>
      </c>
      <c r="G21" s="53">
        <f t="shared" si="0"/>
        <v>30</v>
      </c>
      <c r="H21" s="6">
        <v>20</v>
      </c>
      <c r="I21" s="6">
        <v>10</v>
      </c>
      <c r="J21" s="6"/>
      <c r="K21" s="6"/>
      <c r="L21" s="6"/>
    </row>
    <row r="22" spans="1:12" ht="40.5" customHeight="1">
      <c r="A22" s="26">
        <v>14</v>
      </c>
      <c r="B22" s="54" t="s">
        <v>133</v>
      </c>
      <c r="C22" s="4">
        <v>2</v>
      </c>
      <c r="D22" s="5">
        <v>2</v>
      </c>
      <c r="E22" s="2" t="s">
        <v>30</v>
      </c>
      <c r="F22" s="47" t="s">
        <v>24</v>
      </c>
      <c r="G22" s="53">
        <f t="shared" si="0"/>
        <v>20</v>
      </c>
      <c r="H22" s="6">
        <v>10</v>
      </c>
      <c r="I22" s="6">
        <v>10</v>
      </c>
      <c r="J22" s="6"/>
      <c r="K22" s="6"/>
      <c r="L22" s="6"/>
    </row>
    <row r="23" spans="1:12" ht="40.5" customHeight="1">
      <c r="A23" s="44">
        <v>15</v>
      </c>
      <c r="B23" s="54" t="s">
        <v>138</v>
      </c>
      <c r="C23" s="4">
        <v>2</v>
      </c>
      <c r="D23" s="5">
        <v>2</v>
      </c>
      <c r="E23" s="2" t="s">
        <v>30</v>
      </c>
      <c r="F23" s="47" t="s">
        <v>24</v>
      </c>
      <c r="G23" s="53">
        <f t="shared" si="0"/>
        <v>30</v>
      </c>
      <c r="H23" s="6">
        <v>20</v>
      </c>
      <c r="I23" s="6">
        <v>10</v>
      </c>
      <c r="J23" s="6"/>
      <c r="K23" s="6"/>
      <c r="L23" s="6"/>
    </row>
    <row r="24" spans="1:12" ht="40.5" customHeight="1">
      <c r="A24" s="26">
        <v>16</v>
      </c>
      <c r="B24" s="54" t="s">
        <v>140</v>
      </c>
      <c r="C24" s="4">
        <v>1</v>
      </c>
      <c r="D24" s="5">
        <v>1</v>
      </c>
      <c r="E24" s="2" t="s">
        <v>30</v>
      </c>
      <c r="F24" s="49" t="s">
        <v>145</v>
      </c>
      <c r="G24" s="53">
        <f t="shared" si="0"/>
        <v>14</v>
      </c>
      <c r="H24" s="6"/>
      <c r="I24" s="6">
        <v>14</v>
      </c>
      <c r="J24" s="6"/>
      <c r="K24" s="6"/>
      <c r="L24" s="6"/>
    </row>
    <row r="25" spans="1:12" ht="40.5" customHeight="1">
      <c r="A25" s="44">
        <v>17</v>
      </c>
      <c r="B25" s="54" t="s">
        <v>82</v>
      </c>
      <c r="C25" s="4">
        <v>10</v>
      </c>
      <c r="D25" s="5">
        <v>2</v>
      </c>
      <c r="E25" s="2" t="s">
        <v>30</v>
      </c>
      <c r="F25" s="49" t="s">
        <v>35</v>
      </c>
      <c r="G25" s="53">
        <f t="shared" si="0"/>
        <v>0</v>
      </c>
      <c r="H25" s="6"/>
      <c r="I25" s="6"/>
      <c r="J25" s="6"/>
      <c r="K25" s="6"/>
      <c r="L25" s="6"/>
    </row>
    <row r="26" spans="1:12" ht="40.5" customHeight="1">
      <c r="A26" s="26">
        <v>18</v>
      </c>
      <c r="B26" s="54" t="s">
        <v>135</v>
      </c>
      <c r="C26" s="4">
        <v>2</v>
      </c>
      <c r="D26" s="5">
        <v>1</v>
      </c>
      <c r="E26" s="2" t="s">
        <v>30</v>
      </c>
      <c r="F26" s="47" t="s">
        <v>24</v>
      </c>
      <c r="G26" s="53">
        <f t="shared" si="0"/>
        <v>30</v>
      </c>
      <c r="H26" s="6">
        <v>20</v>
      </c>
      <c r="I26" s="6">
        <v>10</v>
      </c>
      <c r="J26" s="6"/>
      <c r="K26" s="6"/>
      <c r="L26" s="6"/>
    </row>
    <row r="27" spans="1:12" ht="40.5" customHeight="1">
      <c r="A27" s="44">
        <v>19</v>
      </c>
      <c r="B27" s="54" t="s">
        <v>141</v>
      </c>
      <c r="C27" s="4">
        <v>1</v>
      </c>
      <c r="D27" s="5">
        <v>1</v>
      </c>
      <c r="E27" s="2" t="s">
        <v>30</v>
      </c>
      <c r="F27" s="49" t="s">
        <v>144</v>
      </c>
      <c r="G27" s="53">
        <f t="shared" si="0"/>
        <v>10</v>
      </c>
      <c r="H27" s="6">
        <v>10</v>
      </c>
      <c r="I27" s="6"/>
      <c r="J27" s="6"/>
      <c r="K27" s="6"/>
      <c r="L27" s="6"/>
    </row>
    <row r="28" spans="1:12" ht="40.5" customHeight="1">
      <c r="A28" s="26">
        <v>20</v>
      </c>
      <c r="B28" s="54" t="s">
        <v>142</v>
      </c>
      <c r="C28" s="296">
        <v>3</v>
      </c>
      <c r="D28" s="5" t="s">
        <v>23</v>
      </c>
      <c r="E28" s="2" t="s">
        <v>30</v>
      </c>
      <c r="F28" s="47" t="s">
        <v>24</v>
      </c>
      <c r="G28" s="53">
        <f t="shared" si="0"/>
        <v>26</v>
      </c>
      <c r="H28" s="6">
        <v>10</v>
      </c>
      <c r="I28" s="6">
        <v>10</v>
      </c>
      <c r="J28" s="6"/>
      <c r="K28" s="6">
        <v>6</v>
      </c>
      <c r="L28" s="6"/>
    </row>
    <row r="29" spans="1:12" ht="40.5" customHeight="1">
      <c r="A29" s="44">
        <v>21</v>
      </c>
      <c r="B29" s="54" t="s">
        <v>143</v>
      </c>
      <c r="C29" s="297"/>
      <c r="D29" s="5" t="s">
        <v>23</v>
      </c>
      <c r="E29" s="2" t="s">
        <v>30</v>
      </c>
      <c r="F29" s="6" t="s">
        <v>139</v>
      </c>
      <c r="G29" s="53">
        <f t="shared" si="0"/>
        <v>12</v>
      </c>
      <c r="H29" s="6"/>
      <c r="I29" s="6">
        <v>10</v>
      </c>
      <c r="J29" s="6"/>
      <c r="K29" s="6">
        <v>2</v>
      </c>
      <c r="L29" s="6"/>
    </row>
    <row r="30" spans="1:12" ht="40.5" customHeight="1">
      <c r="A30" s="26">
        <v>22</v>
      </c>
      <c r="B30" s="54" t="s">
        <v>143</v>
      </c>
      <c r="C30" s="298"/>
      <c r="D30" s="5" t="s">
        <v>23</v>
      </c>
      <c r="E30" s="2" t="s">
        <v>30</v>
      </c>
      <c r="F30" s="49" t="s">
        <v>145</v>
      </c>
      <c r="G30" s="53">
        <f t="shared" si="0"/>
        <v>12</v>
      </c>
      <c r="H30" s="6"/>
      <c r="I30" s="6">
        <v>10</v>
      </c>
      <c r="J30" s="6"/>
      <c r="K30" s="6">
        <v>2</v>
      </c>
      <c r="L30" s="6"/>
    </row>
    <row r="31" spans="1:12" ht="40.5" customHeight="1">
      <c r="A31" s="44">
        <v>23</v>
      </c>
      <c r="B31" s="54" t="s">
        <v>80</v>
      </c>
      <c r="C31" s="4">
        <v>1</v>
      </c>
      <c r="D31" s="5">
        <v>2</v>
      </c>
      <c r="E31" s="2" t="s">
        <v>30</v>
      </c>
      <c r="F31" s="49" t="s">
        <v>57</v>
      </c>
      <c r="G31" s="53">
        <f t="shared" si="0"/>
        <v>30</v>
      </c>
      <c r="H31" s="6"/>
      <c r="I31" s="6"/>
      <c r="J31" s="6">
        <v>30</v>
      </c>
      <c r="K31" s="6"/>
      <c r="L31" s="6"/>
    </row>
    <row r="32" spans="1:12" ht="40.5" customHeight="1">
      <c r="A32" s="26">
        <v>24</v>
      </c>
      <c r="B32" s="54" t="s">
        <v>132</v>
      </c>
      <c r="C32" s="4">
        <v>2</v>
      </c>
      <c r="D32" s="5">
        <v>1</v>
      </c>
      <c r="E32" s="2" t="s">
        <v>30</v>
      </c>
      <c r="F32" s="48" t="s">
        <v>21</v>
      </c>
      <c r="G32" s="53">
        <f t="shared" si="0"/>
        <v>41</v>
      </c>
      <c r="H32" s="6">
        <v>10</v>
      </c>
      <c r="I32" s="6">
        <v>21</v>
      </c>
      <c r="J32" s="6"/>
      <c r="K32" s="6">
        <v>10</v>
      </c>
      <c r="L32" s="6"/>
    </row>
    <row r="33" spans="1:12" ht="15">
      <c r="A33" s="106"/>
      <c r="B33" s="110" t="s">
        <v>36</v>
      </c>
      <c r="C33" s="107">
        <f>SUM(C9:C32)</f>
        <v>60</v>
      </c>
      <c r="D33" s="295"/>
      <c r="E33" s="295"/>
      <c r="F33" s="295"/>
      <c r="G33" s="108">
        <f>SUM(G9:G32)</f>
        <v>675</v>
      </c>
      <c r="H33" s="108">
        <f>SUM(H9:H32)</f>
        <v>252</v>
      </c>
      <c r="I33" s="108">
        <f>SUM(I9:I32)</f>
        <v>188</v>
      </c>
      <c r="J33" s="108">
        <f>SUM(J10:J32)</f>
        <v>135</v>
      </c>
      <c r="K33" s="108">
        <f>SUM(K10:K32)</f>
        <v>100</v>
      </c>
      <c r="L33" s="109">
        <f>SUM(L10:L32)</f>
        <v>0</v>
      </c>
    </row>
  </sheetData>
  <sheetProtection/>
  <mergeCells count="9">
    <mergeCell ref="G7:L7"/>
    <mergeCell ref="D33:F33"/>
    <mergeCell ref="C28:C30"/>
    <mergeCell ref="C5:F5"/>
    <mergeCell ref="F7:F8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68"/>
  <sheetViews>
    <sheetView view="pageBreakPreview" zoomScaleSheetLayoutView="100" zoomScalePageLayoutView="0" workbookViewId="0" topLeftCell="A25">
      <selection activeCell="F27" sqref="F27"/>
    </sheetView>
  </sheetViews>
  <sheetFormatPr defaultColWidth="8.796875" defaultRowHeight="14.25"/>
  <cols>
    <col min="1" max="1" width="4.8984375" style="31" customWidth="1"/>
    <col min="2" max="2" width="22.09765625" style="76" customWidth="1"/>
    <col min="3" max="5" width="5.8984375" style="11" customWidth="1"/>
    <col min="6" max="6" width="40.8984375" style="31" customWidth="1"/>
    <col min="7" max="7" width="6.59765625" style="32" customWidth="1"/>
    <col min="8" max="13" width="4.69921875" style="31" customWidth="1"/>
    <col min="14" max="16" width="9" style="31" customWidth="1"/>
    <col min="17" max="17" width="4.8984375" style="31" customWidth="1"/>
    <col min="18" max="18" width="22.09765625" style="31" customWidth="1"/>
    <col min="19" max="21" width="5.8984375" style="31" customWidth="1"/>
    <col min="22" max="22" width="40.8984375" style="31" customWidth="1"/>
    <col min="23" max="23" width="6.59765625" style="31" customWidth="1"/>
    <col min="24" max="29" width="4.69921875" style="31" customWidth="1"/>
    <col min="30" max="32" width="9" style="31" customWidth="1"/>
    <col min="33" max="33" width="4.8984375" style="31" customWidth="1"/>
    <col min="34" max="34" width="22.09765625" style="31" customWidth="1"/>
    <col min="35" max="37" width="5.8984375" style="31" customWidth="1"/>
    <col min="38" max="38" width="40.8984375" style="31" customWidth="1"/>
    <col min="39" max="39" width="6.59765625" style="31" customWidth="1"/>
    <col min="40" max="45" width="4.69921875" style="31" customWidth="1"/>
    <col min="46" max="48" width="9" style="31" customWidth="1"/>
    <col min="49" max="49" width="4.8984375" style="31" customWidth="1"/>
    <col min="50" max="50" width="22.09765625" style="31" customWidth="1"/>
    <col min="51" max="53" width="5.8984375" style="31" customWidth="1"/>
    <col min="54" max="54" width="40.8984375" style="31" customWidth="1"/>
    <col min="55" max="55" width="6.59765625" style="31" customWidth="1"/>
    <col min="56" max="61" width="4.69921875" style="31" customWidth="1"/>
    <col min="62" max="64" width="9" style="31" customWidth="1"/>
    <col min="65" max="65" width="4.8984375" style="31" customWidth="1"/>
    <col min="66" max="66" width="22.09765625" style="31" customWidth="1"/>
    <col min="67" max="69" width="5.8984375" style="31" customWidth="1"/>
    <col min="70" max="70" width="40.8984375" style="31" customWidth="1"/>
    <col min="71" max="71" width="6.59765625" style="31" customWidth="1"/>
    <col min="72" max="77" width="4.69921875" style="31" customWidth="1"/>
    <col min="78" max="80" width="9" style="31" customWidth="1"/>
    <col min="81" max="81" width="4.8984375" style="31" customWidth="1"/>
    <col min="82" max="82" width="22.09765625" style="31" customWidth="1"/>
    <col min="83" max="85" width="5.8984375" style="31" customWidth="1"/>
    <col min="86" max="86" width="40.8984375" style="31" customWidth="1"/>
    <col min="87" max="87" width="6.59765625" style="31" customWidth="1"/>
    <col min="88" max="93" width="4.69921875" style="31" customWidth="1"/>
    <col min="94" max="96" width="9" style="31" customWidth="1"/>
    <col min="97" max="97" width="4.8984375" style="31" customWidth="1"/>
    <col min="98" max="98" width="22.09765625" style="31" customWidth="1"/>
    <col min="99" max="101" width="5.8984375" style="31" customWidth="1"/>
    <col min="102" max="102" width="40.8984375" style="31" customWidth="1"/>
    <col min="103" max="103" width="6.59765625" style="31" customWidth="1"/>
    <col min="104" max="109" width="4.69921875" style="31" customWidth="1"/>
    <col min="110" max="112" width="9" style="31" customWidth="1"/>
    <col min="113" max="113" width="4.8984375" style="31" customWidth="1"/>
    <col min="114" max="114" width="22.09765625" style="31" customWidth="1"/>
    <col min="115" max="117" width="5.8984375" style="31" customWidth="1"/>
    <col min="118" max="118" width="40.8984375" style="31" customWidth="1"/>
    <col min="119" max="119" width="6.59765625" style="31" customWidth="1"/>
    <col min="120" max="125" width="4.69921875" style="31" customWidth="1"/>
    <col min="126" max="128" width="9" style="31" customWidth="1"/>
    <col min="129" max="129" width="4.8984375" style="31" customWidth="1"/>
    <col min="130" max="130" width="22.09765625" style="31" customWidth="1"/>
    <col min="131" max="133" width="5.8984375" style="31" customWidth="1"/>
    <col min="134" max="134" width="40.8984375" style="31" customWidth="1"/>
    <col min="135" max="135" width="6.59765625" style="31" customWidth="1"/>
    <col min="136" max="141" width="4.69921875" style="31" customWidth="1"/>
    <col min="142" max="144" width="9" style="31" customWidth="1"/>
    <col min="145" max="145" width="4.8984375" style="31" customWidth="1"/>
    <col min="146" max="146" width="22.09765625" style="31" customWidth="1"/>
    <col min="147" max="149" width="5.8984375" style="31" customWidth="1"/>
    <col min="150" max="150" width="40.8984375" style="31" customWidth="1"/>
    <col min="151" max="151" width="6.59765625" style="31" customWidth="1"/>
    <col min="152" max="157" width="4.69921875" style="31" customWidth="1"/>
    <col min="158" max="160" width="9" style="31" customWidth="1"/>
    <col min="161" max="161" width="4.8984375" style="31" customWidth="1"/>
    <col min="162" max="162" width="22.09765625" style="31" customWidth="1"/>
    <col min="163" max="165" width="5.8984375" style="31" customWidth="1"/>
    <col min="166" max="166" width="40.8984375" style="31" customWidth="1"/>
    <col min="167" max="167" width="6.59765625" style="31" customWidth="1"/>
    <col min="168" max="173" width="4.69921875" style="31" customWidth="1"/>
    <col min="174" max="176" width="9" style="31" customWidth="1"/>
    <col min="177" max="177" width="4.8984375" style="31" customWidth="1"/>
    <col min="178" max="178" width="22.09765625" style="31" customWidth="1"/>
    <col min="179" max="181" width="5.8984375" style="31" customWidth="1"/>
    <col min="182" max="182" width="40.8984375" style="31" customWidth="1"/>
    <col min="183" max="183" width="6.59765625" style="31" customWidth="1"/>
    <col min="184" max="189" width="4.69921875" style="31" customWidth="1"/>
    <col min="190" max="192" width="9" style="31" customWidth="1"/>
    <col min="193" max="193" width="4.8984375" style="31" customWidth="1"/>
    <col min="194" max="194" width="22.09765625" style="31" customWidth="1"/>
    <col min="195" max="197" width="5.8984375" style="31" customWidth="1"/>
    <col min="198" max="198" width="40.8984375" style="31" customWidth="1"/>
    <col min="199" max="199" width="6.59765625" style="31" customWidth="1"/>
    <col min="200" max="205" width="4.69921875" style="31" customWidth="1"/>
    <col min="206" max="208" width="9" style="31" customWidth="1"/>
    <col min="209" max="209" width="4.8984375" style="31" customWidth="1"/>
    <col min="210" max="210" width="22.09765625" style="31" customWidth="1"/>
    <col min="211" max="213" width="5.8984375" style="31" customWidth="1"/>
    <col min="214" max="214" width="40.8984375" style="31" customWidth="1"/>
    <col min="215" max="215" width="6.59765625" style="31" customWidth="1"/>
    <col min="216" max="221" width="4.69921875" style="31" customWidth="1"/>
    <col min="222" max="224" width="9" style="31" customWidth="1"/>
    <col min="225" max="225" width="4.8984375" style="31" customWidth="1"/>
    <col min="226" max="226" width="22.09765625" style="31" customWidth="1"/>
    <col min="227" max="229" width="5.8984375" style="31" customWidth="1"/>
    <col min="230" max="230" width="40.8984375" style="31" customWidth="1"/>
    <col min="231" max="231" width="6.59765625" style="31" customWidth="1"/>
    <col min="232" max="237" width="4.69921875" style="31" customWidth="1"/>
    <col min="238" max="240" width="9" style="31" customWidth="1"/>
    <col min="241" max="241" width="4.8984375" style="31" customWidth="1"/>
    <col min="242" max="242" width="22.09765625" style="31" customWidth="1"/>
    <col min="243" max="245" width="5.8984375" style="31" customWidth="1"/>
    <col min="246" max="246" width="40.8984375" style="31" customWidth="1"/>
    <col min="247" max="247" width="6.59765625" style="31" customWidth="1"/>
    <col min="248" max="253" width="4.69921875" style="31" customWidth="1"/>
    <col min="254" max="16384" width="9" style="31" customWidth="1"/>
  </cols>
  <sheetData>
    <row r="3" spans="1:12" ht="12">
      <c r="A3" s="102"/>
      <c r="B3" s="66"/>
      <c r="C3" s="67" t="s">
        <v>0</v>
      </c>
      <c r="D3" s="65"/>
      <c r="E3" s="65"/>
      <c r="F3" s="102"/>
      <c r="G3" s="103"/>
      <c r="H3" s="102"/>
      <c r="I3" s="102"/>
      <c r="J3" s="102"/>
      <c r="K3" s="102"/>
      <c r="L3" s="102"/>
    </row>
    <row r="4" spans="1:12" ht="12">
      <c r="A4" s="102"/>
      <c r="B4" s="66"/>
      <c r="C4" s="67" t="s">
        <v>1</v>
      </c>
      <c r="D4" s="65"/>
      <c r="E4" s="65"/>
      <c r="F4" s="102"/>
      <c r="G4" s="103"/>
      <c r="H4" s="102"/>
      <c r="I4" s="102"/>
      <c r="J4" s="102"/>
      <c r="K4" s="102"/>
      <c r="L4" s="102"/>
    </row>
    <row r="5" spans="1:12" ht="12">
      <c r="A5" s="102"/>
      <c r="B5" s="66"/>
      <c r="C5" s="280" t="s">
        <v>192</v>
      </c>
      <c r="D5" s="280"/>
      <c r="E5" s="280"/>
      <c r="F5" s="280"/>
      <c r="G5" s="103"/>
      <c r="H5" s="102"/>
      <c r="I5" s="102"/>
      <c r="J5" s="66"/>
      <c r="K5" s="102"/>
      <c r="L5" s="102"/>
    </row>
    <row r="6" spans="1:12" ht="12">
      <c r="A6" s="102"/>
      <c r="B6" s="66"/>
      <c r="C6" s="65"/>
      <c r="D6" s="65"/>
      <c r="E6" s="65"/>
      <c r="F6" s="102"/>
      <c r="G6" s="103"/>
      <c r="H6" s="102"/>
      <c r="I6" s="102"/>
      <c r="J6" s="102"/>
      <c r="K6" s="102"/>
      <c r="L6" s="102"/>
    </row>
    <row r="7" spans="1:12" s="32" customFormat="1" ht="14.25" customHeight="1">
      <c r="A7" s="276" t="s">
        <v>6</v>
      </c>
      <c r="B7" s="276" t="s">
        <v>7</v>
      </c>
      <c r="C7" s="278" t="s">
        <v>8</v>
      </c>
      <c r="D7" s="278" t="s">
        <v>216</v>
      </c>
      <c r="E7" s="69" t="s">
        <v>4</v>
      </c>
      <c r="F7" s="276" t="s">
        <v>11</v>
      </c>
      <c r="G7" s="281" t="s">
        <v>243</v>
      </c>
      <c r="H7" s="320"/>
      <c r="I7" s="320"/>
      <c r="J7" s="320"/>
      <c r="K7" s="320"/>
      <c r="L7" s="320"/>
    </row>
    <row r="8" spans="1:12" s="32" customFormat="1" ht="14.25" customHeight="1">
      <c r="A8" s="277"/>
      <c r="B8" s="277"/>
      <c r="C8" s="279"/>
      <c r="D8" s="279"/>
      <c r="E8" s="69" t="s">
        <v>10</v>
      </c>
      <c r="F8" s="277"/>
      <c r="G8" s="19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32" customFormat="1" ht="14.25" customHeight="1">
      <c r="A9" s="319" t="s">
        <v>215</v>
      </c>
      <c r="B9" s="319"/>
      <c r="C9" s="319"/>
      <c r="D9" s="319"/>
      <c r="E9" s="319"/>
      <c r="F9" s="319"/>
      <c r="G9" s="319"/>
      <c r="H9" s="319"/>
      <c r="I9" s="319"/>
      <c r="J9" s="319"/>
      <c r="K9" s="191"/>
      <c r="L9" s="192"/>
    </row>
    <row r="10" spans="1:12" s="32" customFormat="1" ht="24">
      <c r="A10" s="19">
        <v>1</v>
      </c>
      <c r="B10" s="200" t="s">
        <v>194</v>
      </c>
      <c r="C10" s="170">
        <v>7</v>
      </c>
      <c r="D10" s="184" t="s">
        <v>23</v>
      </c>
      <c r="E10" s="172" t="s">
        <v>195</v>
      </c>
      <c r="F10" s="70" t="s">
        <v>24</v>
      </c>
      <c r="G10" s="171">
        <v>80</v>
      </c>
      <c r="H10" s="171">
        <v>40</v>
      </c>
      <c r="I10" s="171">
        <v>20</v>
      </c>
      <c r="J10" s="171"/>
      <c r="K10" s="171">
        <v>20</v>
      </c>
      <c r="L10" s="19"/>
    </row>
    <row r="11" spans="1:12" s="32" customFormat="1" ht="24">
      <c r="A11" s="19">
        <v>2</v>
      </c>
      <c r="B11" s="200" t="s">
        <v>196</v>
      </c>
      <c r="C11" s="172">
        <v>6</v>
      </c>
      <c r="D11" s="184" t="s">
        <v>23</v>
      </c>
      <c r="E11" s="172" t="s">
        <v>195</v>
      </c>
      <c r="F11" s="70" t="s">
        <v>24</v>
      </c>
      <c r="G11" s="171">
        <v>60</v>
      </c>
      <c r="H11" s="171">
        <v>40</v>
      </c>
      <c r="I11" s="171">
        <v>20</v>
      </c>
      <c r="J11" s="171"/>
      <c r="K11" s="171"/>
      <c r="L11" s="19"/>
    </row>
    <row r="12" spans="1:12" s="32" customFormat="1" ht="33.75">
      <c r="A12" s="19">
        <v>3</v>
      </c>
      <c r="B12" s="200" t="s">
        <v>158</v>
      </c>
      <c r="C12" s="170">
        <v>5</v>
      </c>
      <c r="D12" s="184">
        <v>1</v>
      </c>
      <c r="E12" s="172" t="s">
        <v>197</v>
      </c>
      <c r="F12" s="48" t="s">
        <v>123</v>
      </c>
      <c r="G12" s="171">
        <v>50</v>
      </c>
      <c r="H12" s="171">
        <v>20</v>
      </c>
      <c r="I12" s="171">
        <v>20</v>
      </c>
      <c r="J12" s="171">
        <v>10</v>
      </c>
      <c r="K12" s="171"/>
      <c r="L12" s="19"/>
    </row>
    <row r="13" spans="1:12" s="32" customFormat="1" ht="33.75">
      <c r="A13" s="19">
        <v>4</v>
      </c>
      <c r="B13" s="200" t="s">
        <v>161</v>
      </c>
      <c r="C13" s="170">
        <v>7</v>
      </c>
      <c r="D13" s="184" t="s">
        <v>23</v>
      </c>
      <c r="E13" s="172" t="s">
        <v>195</v>
      </c>
      <c r="F13" s="48" t="s">
        <v>123</v>
      </c>
      <c r="G13" s="171">
        <v>76</v>
      </c>
      <c r="H13" s="171">
        <v>16</v>
      </c>
      <c r="I13" s="171">
        <v>30</v>
      </c>
      <c r="J13" s="171">
        <v>30</v>
      </c>
      <c r="K13" s="171"/>
      <c r="L13" s="19"/>
    </row>
    <row r="14" spans="1:12" s="32" customFormat="1" ht="24">
      <c r="A14" s="19">
        <v>5</v>
      </c>
      <c r="B14" s="200" t="s">
        <v>198</v>
      </c>
      <c r="C14" s="170">
        <v>2</v>
      </c>
      <c r="D14" s="185">
        <v>2</v>
      </c>
      <c r="E14" s="171" t="s">
        <v>199</v>
      </c>
      <c r="F14" s="70" t="s">
        <v>24</v>
      </c>
      <c r="G14" s="171">
        <v>45</v>
      </c>
      <c r="H14" s="171">
        <v>25</v>
      </c>
      <c r="I14" s="171">
        <v>20</v>
      </c>
      <c r="J14" s="171"/>
      <c r="K14" s="171"/>
      <c r="L14" s="19"/>
    </row>
    <row r="15" spans="1:12" s="32" customFormat="1" ht="24">
      <c r="A15" s="19">
        <v>6</v>
      </c>
      <c r="B15" s="201" t="s">
        <v>200</v>
      </c>
      <c r="C15" s="171">
        <v>1</v>
      </c>
      <c r="D15" s="184">
        <v>2</v>
      </c>
      <c r="E15" s="171" t="s">
        <v>30</v>
      </c>
      <c r="F15" s="70" t="s">
        <v>24</v>
      </c>
      <c r="G15" s="171">
        <v>30</v>
      </c>
      <c r="H15" s="171">
        <v>20</v>
      </c>
      <c r="I15" s="171"/>
      <c r="J15" s="171"/>
      <c r="K15" s="171">
        <v>10</v>
      </c>
      <c r="L15" s="19"/>
    </row>
    <row r="16" spans="1:12" s="32" customFormat="1" ht="33.75">
      <c r="A16" s="19">
        <v>7</v>
      </c>
      <c r="B16" s="200" t="s">
        <v>201</v>
      </c>
      <c r="C16" s="170">
        <v>1</v>
      </c>
      <c r="D16" s="186">
        <v>1</v>
      </c>
      <c r="E16" s="171" t="s">
        <v>199</v>
      </c>
      <c r="F16" s="48" t="s">
        <v>123</v>
      </c>
      <c r="G16" s="171">
        <v>16</v>
      </c>
      <c r="H16" s="171">
        <v>6</v>
      </c>
      <c r="I16" s="171">
        <v>4</v>
      </c>
      <c r="J16" s="171">
        <v>6</v>
      </c>
      <c r="K16" s="171"/>
      <c r="L16" s="19"/>
    </row>
    <row r="17" spans="1:12" s="32" customFormat="1" ht="33.75">
      <c r="A17" s="19">
        <v>8</v>
      </c>
      <c r="B17" s="200" t="s">
        <v>202</v>
      </c>
      <c r="C17" s="173">
        <v>2</v>
      </c>
      <c r="D17" s="187">
        <v>2</v>
      </c>
      <c r="E17" s="171" t="s">
        <v>199</v>
      </c>
      <c r="F17" s="48" t="s">
        <v>123</v>
      </c>
      <c r="G17" s="174">
        <v>46</v>
      </c>
      <c r="H17" s="174">
        <v>16</v>
      </c>
      <c r="I17" s="174">
        <v>16</v>
      </c>
      <c r="J17" s="174">
        <v>20</v>
      </c>
      <c r="K17" s="171"/>
      <c r="L17" s="19"/>
    </row>
    <row r="18" spans="1:12" s="32" customFormat="1" ht="38.25">
      <c r="A18" s="19">
        <v>9</v>
      </c>
      <c r="B18" s="200" t="s">
        <v>203</v>
      </c>
      <c r="C18" s="170">
        <v>1</v>
      </c>
      <c r="D18" s="187">
        <v>2</v>
      </c>
      <c r="E18" s="171" t="s">
        <v>199</v>
      </c>
      <c r="F18" s="29" t="s">
        <v>152</v>
      </c>
      <c r="G18" s="171">
        <v>20</v>
      </c>
      <c r="H18" s="171">
        <v>14</v>
      </c>
      <c r="I18" s="171">
        <v>6</v>
      </c>
      <c r="J18" s="171"/>
      <c r="K18" s="171"/>
      <c r="L18" s="19"/>
    </row>
    <row r="19" spans="1:12" s="32" customFormat="1" ht="33.75">
      <c r="A19" s="19">
        <v>10</v>
      </c>
      <c r="B19" s="199" t="s">
        <v>166</v>
      </c>
      <c r="C19" s="175">
        <v>2</v>
      </c>
      <c r="D19" s="188">
        <v>2</v>
      </c>
      <c r="E19" s="176" t="s">
        <v>199</v>
      </c>
      <c r="F19" s="48" t="s">
        <v>123</v>
      </c>
      <c r="G19" s="171">
        <v>30</v>
      </c>
      <c r="H19" s="171">
        <v>15</v>
      </c>
      <c r="I19" s="171">
        <v>15</v>
      </c>
      <c r="J19" s="177"/>
      <c r="K19" s="177"/>
      <c r="L19" s="19"/>
    </row>
    <row r="20" spans="1:12" s="32" customFormat="1" ht="33.75">
      <c r="A20" s="19">
        <v>11</v>
      </c>
      <c r="B20" s="200" t="s">
        <v>204</v>
      </c>
      <c r="C20" s="170">
        <v>1</v>
      </c>
      <c r="D20" s="187">
        <v>2</v>
      </c>
      <c r="E20" s="171" t="s">
        <v>199</v>
      </c>
      <c r="F20" s="48" t="s">
        <v>123</v>
      </c>
      <c r="G20" s="182">
        <v>20</v>
      </c>
      <c r="H20" s="171">
        <v>4</v>
      </c>
      <c r="I20" s="171">
        <v>10</v>
      </c>
      <c r="J20" s="171">
        <v>6</v>
      </c>
      <c r="K20" s="178"/>
      <c r="L20" s="19"/>
    </row>
    <row r="21" spans="1:12" s="32" customFormat="1" ht="33.75">
      <c r="A21" s="19">
        <v>12</v>
      </c>
      <c r="B21" s="199" t="s">
        <v>205</v>
      </c>
      <c r="C21" s="175">
        <v>2</v>
      </c>
      <c r="D21" s="188">
        <v>2</v>
      </c>
      <c r="E21" s="176" t="s">
        <v>199</v>
      </c>
      <c r="F21" s="48" t="s">
        <v>123</v>
      </c>
      <c r="G21" s="171">
        <v>30</v>
      </c>
      <c r="H21" s="171">
        <v>10</v>
      </c>
      <c r="I21" s="171">
        <v>20</v>
      </c>
      <c r="J21" s="177"/>
      <c r="K21" s="177"/>
      <c r="L21" s="19"/>
    </row>
    <row r="22" spans="1:12" s="32" customFormat="1" ht="51">
      <c r="A22" s="19">
        <v>13</v>
      </c>
      <c r="B22" s="202" t="s">
        <v>210</v>
      </c>
      <c r="C22" s="170">
        <v>1</v>
      </c>
      <c r="D22" s="185">
        <v>1</v>
      </c>
      <c r="E22" s="171" t="s">
        <v>199</v>
      </c>
      <c r="F22" s="70" t="s">
        <v>24</v>
      </c>
      <c r="G22" s="171">
        <v>8</v>
      </c>
      <c r="H22" s="171"/>
      <c r="I22" s="171">
        <v>8</v>
      </c>
      <c r="J22" s="179"/>
      <c r="K22" s="171"/>
      <c r="L22" s="19"/>
    </row>
    <row r="23" spans="1:12" s="32" customFormat="1" ht="38.25">
      <c r="A23" s="19">
        <v>14</v>
      </c>
      <c r="B23" s="203" t="s">
        <v>211</v>
      </c>
      <c r="C23" s="275">
        <v>1</v>
      </c>
      <c r="D23" s="185">
        <v>1</v>
      </c>
      <c r="E23" s="171" t="s">
        <v>199</v>
      </c>
      <c r="F23" s="48" t="s">
        <v>123</v>
      </c>
      <c r="G23" s="171">
        <v>8</v>
      </c>
      <c r="H23" s="180"/>
      <c r="I23" s="171">
        <v>8</v>
      </c>
      <c r="J23" s="180"/>
      <c r="K23" s="180"/>
      <c r="L23" s="19"/>
    </row>
    <row r="24" spans="1:12" s="32" customFormat="1" ht="38.25">
      <c r="A24" s="19">
        <v>15</v>
      </c>
      <c r="B24" s="203" t="s">
        <v>213</v>
      </c>
      <c r="C24" s="275">
        <v>1</v>
      </c>
      <c r="D24" s="185">
        <v>2</v>
      </c>
      <c r="E24" s="171" t="s">
        <v>199</v>
      </c>
      <c r="F24" s="70" t="s">
        <v>24</v>
      </c>
      <c r="G24" s="171">
        <v>8</v>
      </c>
      <c r="H24" s="180"/>
      <c r="I24" s="171">
        <v>8</v>
      </c>
      <c r="J24" s="180"/>
      <c r="K24" s="180"/>
      <c r="L24" s="19"/>
    </row>
    <row r="25" spans="1:12" s="32" customFormat="1" ht="38.25">
      <c r="A25" s="19">
        <v>16</v>
      </c>
      <c r="B25" s="203" t="s">
        <v>212</v>
      </c>
      <c r="C25" s="170">
        <v>1</v>
      </c>
      <c r="D25" s="185">
        <v>2</v>
      </c>
      <c r="E25" s="171" t="s">
        <v>199</v>
      </c>
      <c r="F25" s="70" t="s">
        <v>24</v>
      </c>
      <c r="G25" s="171">
        <v>8</v>
      </c>
      <c r="H25" s="171"/>
      <c r="I25" s="171">
        <v>8</v>
      </c>
      <c r="J25" s="179"/>
      <c r="K25" s="171"/>
      <c r="L25" s="19"/>
    </row>
    <row r="26" spans="1:12" s="32" customFormat="1" ht="24">
      <c r="A26" s="19">
        <v>17</v>
      </c>
      <c r="B26" s="204" t="s">
        <v>206</v>
      </c>
      <c r="C26" s="171">
        <v>2</v>
      </c>
      <c r="D26" s="184" t="s">
        <v>23</v>
      </c>
      <c r="E26" s="171" t="s">
        <v>199</v>
      </c>
      <c r="F26" s="131" t="s">
        <v>59</v>
      </c>
      <c r="G26" s="171">
        <v>60</v>
      </c>
      <c r="H26" s="171"/>
      <c r="I26" s="171"/>
      <c r="J26" s="171">
        <v>60</v>
      </c>
      <c r="K26" s="171"/>
      <c r="L26" s="19"/>
    </row>
    <row r="27" spans="1:12" s="32" customFormat="1" ht="36">
      <c r="A27" s="19">
        <v>18</v>
      </c>
      <c r="B27" s="200" t="s">
        <v>207</v>
      </c>
      <c r="C27" s="315">
        <v>1</v>
      </c>
      <c r="D27" s="184">
        <v>1</v>
      </c>
      <c r="E27" s="171" t="s">
        <v>199</v>
      </c>
      <c r="F27" s="35" t="s">
        <v>55</v>
      </c>
      <c r="G27" s="171">
        <v>2</v>
      </c>
      <c r="H27" s="171">
        <v>2</v>
      </c>
      <c r="I27" s="171"/>
      <c r="J27" s="171"/>
      <c r="K27" s="171"/>
      <c r="L27" s="19"/>
    </row>
    <row r="28" spans="1:12" s="32" customFormat="1" ht="25.5">
      <c r="A28" s="19">
        <v>19</v>
      </c>
      <c r="B28" s="200" t="s">
        <v>42</v>
      </c>
      <c r="C28" s="316"/>
      <c r="D28" s="184">
        <v>1</v>
      </c>
      <c r="E28" s="171" t="s">
        <v>199</v>
      </c>
      <c r="F28" s="35" t="s">
        <v>151</v>
      </c>
      <c r="G28" s="171">
        <v>2</v>
      </c>
      <c r="H28" s="171">
        <v>2</v>
      </c>
      <c r="I28" s="171"/>
      <c r="J28" s="171"/>
      <c r="K28" s="171"/>
      <c r="L28" s="19"/>
    </row>
    <row r="29" spans="1:12" s="32" customFormat="1" ht="36">
      <c r="A29" s="19">
        <v>20</v>
      </c>
      <c r="B29" s="200" t="s">
        <v>164</v>
      </c>
      <c r="C29" s="171"/>
      <c r="D29" s="184">
        <v>1</v>
      </c>
      <c r="E29" s="171" t="s">
        <v>199</v>
      </c>
      <c r="F29" s="131" t="s">
        <v>58</v>
      </c>
      <c r="G29" s="171">
        <v>2</v>
      </c>
      <c r="H29" s="171">
        <v>2</v>
      </c>
      <c r="I29" s="171"/>
      <c r="J29" s="171"/>
      <c r="K29" s="171"/>
      <c r="L29" s="19"/>
    </row>
    <row r="30" spans="1:12" s="32" customFormat="1" ht="33" customHeight="1">
      <c r="A30" s="19">
        <v>21</v>
      </c>
      <c r="B30" s="200" t="s">
        <v>53</v>
      </c>
      <c r="C30" s="181">
        <v>1</v>
      </c>
      <c r="D30" s="184" t="s">
        <v>23</v>
      </c>
      <c r="E30" s="181" t="s">
        <v>199</v>
      </c>
      <c r="F30" s="131" t="s">
        <v>57</v>
      </c>
      <c r="G30" s="181">
        <v>30</v>
      </c>
      <c r="H30" s="181"/>
      <c r="I30" s="181"/>
      <c r="J30" s="181">
        <v>30</v>
      </c>
      <c r="K30" s="181"/>
      <c r="L30" s="19"/>
    </row>
    <row r="31" spans="1:12" s="32" customFormat="1" ht="14.25" customHeight="1">
      <c r="A31" s="19">
        <v>22</v>
      </c>
      <c r="B31" s="200" t="s">
        <v>208</v>
      </c>
      <c r="C31" s="181">
        <v>5</v>
      </c>
      <c r="D31" s="189">
        <v>2</v>
      </c>
      <c r="E31" s="181" t="s">
        <v>30</v>
      </c>
      <c r="F31" s="183" t="s">
        <v>209</v>
      </c>
      <c r="G31" s="181">
        <v>160</v>
      </c>
      <c r="H31" s="181"/>
      <c r="I31" s="181"/>
      <c r="J31" s="181"/>
      <c r="K31" s="181"/>
      <c r="L31" s="62">
        <v>160</v>
      </c>
    </row>
    <row r="32" spans="1:12" s="32" customFormat="1" ht="14.25" customHeight="1">
      <c r="A32" s="317" t="s">
        <v>214</v>
      </c>
      <c r="B32" s="318"/>
      <c r="C32" s="146">
        <f>SUM(C10:C31)</f>
        <v>50</v>
      </c>
      <c r="D32" s="146"/>
      <c r="E32" s="146"/>
      <c r="F32" s="190"/>
      <c r="G32" s="190">
        <f aca="true" t="shared" si="0" ref="G32:L32">SUM(G10:G31)</f>
        <v>791</v>
      </c>
      <c r="H32" s="190">
        <f t="shared" si="0"/>
        <v>232</v>
      </c>
      <c r="I32" s="190">
        <f t="shared" si="0"/>
        <v>213</v>
      </c>
      <c r="J32" s="190">
        <f t="shared" si="0"/>
        <v>162</v>
      </c>
      <c r="K32" s="190">
        <f t="shared" si="0"/>
        <v>30</v>
      </c>
      <c r="L32" s="190">
        <f t="shared" si="0"/>
        <v>160</v>
      </c>
    </row>
    <row r="33" spans="1:12" s="32" customFormat="1" ht="14.25" customHeight="1">
      <c r="A33" s="309" t="s">
        <v>222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1"/>
    </row>
    <row r="34" spans="1:12" s="32" customFormat="1" ht="18" customHeight="1">
      <c r="A34" s="321" t="s">
        <v>217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3"/>
    </row>
    <row r="35" spans="1:12" s="32" customFormat="1" ht="33.75">
      <c r="A35" s="205">
        <v>1</v>
      </c>
      <c r="B35" s="206" t="s">
        <v>153</v>
      </c>
      <c r="C35" s="207">
        <v>2</v>
      </c>
      <c r="D35" s="208">
        <v>1</v>
      </c>
      <c r="E35" s="209" t="s">
        <v>199</v>
      </c>
      <c r="F35" s="210" t="s">
        <v>123</v>
      </c>
      <c r="G35" s="211">
        <v>36</v>
      </c>
      <c r="H35" s="211">
        <v>16</v>
      </c>
      <c r="I35" s="211">
        <v>16</v>
      </c>
      <c r="J35" s="211"/>
      <c r="K35" s="211"/>
      <c r="L35" s="205"/>
    </row>
    <row r="36" spans="1:12" s="32" customFormat="1" ht="24">
      <c r="A36" s="205">
        <v>2</v>
      </c>
      <c r="B36" s="206" t="s">
        <v>218</v>
      </c>
      <c r="C36" s="212">
        <v>3</v>
      </c>
      <c r="D36" s="208">
        <v>1</v>
      </c>
      <c r="E36" s="213" t="s">
        <v>197</v>
      </c>
      <c r="F36" s="214" t="s">
        <v>24</v>
      </c>
      <c r="G36" s="215">
        <v>36</v>
      </c>
      <c r="H36" s="215">
        <v>36</v>
      </c>
      <c r="I36" s="215"/>
      <c r="J36" s="215"/>
      <c r="K36" s="216"/>
      <c r="L36" s="205"/>
    </row>
    <row r="37" spans="1:12" s="32" customFormat="1" ht="24">
      <c r="A37" s="205">
        <v>3</v>
      </c>
      <c r="B37" s="206" t="s">
        <v>219</v>
      </c>
      <c r="C37" s="208">
        <v>1</v>
      </c>
      <c r="D37" s="208">
        <v>1</v>
      </c>
      <c r="E37" s="209" t="s">
        <v>199</v>
      </c>
      <c r="F37" s="214" t="s">
        <v>24</v>
      </c>
      <c r="G37" s="216">
        <v>20</v>
      </c>
      <c r="H37" s="216">
        <v>10</v>
      </c>
      <c r="I37" s="216">
        <v>10</v>
      </c>
      <c r="J37" s="216"/>
      <c r="K37" s="216"/>
      <c r="L37" s="205"/>
    </row>
    <row r="38" spans="1:12" s="32" customFormat="1" ht="38.25">
      <c r="A38" s="205">
        <v>4</v>
      </c>
      <c r="B38" s="206" t="s">
        <v>220</v>
      </c>
      <c r="C38" s="208">
        <v>3</v>
      </c>
      <c r="D38" s="208">
        <v>2</v>
      </c>
      <c r="E38" s="213" t="s">
        <v>195</v>
      </c>
      <c r="F38" s="214" t="s">
        <v>24</v>
      </c>
      <c r="G38" s="217">
        <v>30</v>
      </c>
      <c r="H38" s="218">
        <v>20</v>
      </c>
      <c r="I38" s="216">
        <v>10</v>
      </c>
      <c r="J38" s="216"/>
      <c r="K38" s="216"/>
      <c r="L38" s="205"/>
    </row>
    <row r="39" spans="1:12" s="32" customFormat="1" ht="24">
      <c r="A39" s="205">
        <v>5</v>
      </c>
      <c r="B39" s="219" t="s">
        <v>221</v>
      </c>
      <c r="C39" s="208">
        <v>1</v>
      </c>
      <c r="D39" s="208">
        <v>2</v>
      </c>
      <c r="E39" s="209" t="s">
        <v>199</v>
      </c>
      <c r="F39" s="214" t="s">
        <v>24</v>
      </c>
      <c r="G39" s="216">
        <v>10</v>
      </c>
      <c r="H39" s="216">
        <v>10</v>
      </c>
      <c r="I39" s="216"/>
      <c r="J39" s="216"/>
      <c r="K39" s="216"/>
      <c r="L39" s="205"/>
    </row>
    <row r="40" spans="1:12" s="32" customFormat="1" ht="14.25" customHeight="1">
      <c r="A40" s="324" t="s">
        <v>214</v>
      </c>
      <c r="B40" s="325"/>
      <c r="C40" s="198">
        <f>SUM(C35:C39)</f>
        <v>10</v>
      </c>
      <c r="D40" s="193"/>
      <c r="E40" s="193"/>
      <c r="F40" s="193"/>
      <c r="G40" s="273">
        <f>SUM(G35:G39)</f>
        <v>132</v>
      </c>
      <c r="H40" s="194">
        <f>SUM(H36:H39)</f>
        <v>76</v>
      </c>
      <c r="I40" s="194">
        <f>SUM(I36:I39)</f>
        <v>20</v>
      </c>
      <c r="J40" s="195"/>
      <c r="K40" s="195"/>
      <c r="L40" s="196"/>
    </row>
    <row r="41" spans="1:12" s="32" customFormat="1" ht="14.25" customHeight="1">
      <c r="A41" s="306" t="s">
        <v>242</v>
      </c>
      <c r="B41" s="307"/>
      <c r="C41" s="307"/>
      <c r="D41" s="307"/>
      <c r="E41" s="307"/>
      <c r="F41" s="308"/>
      <c r="G41" s="197">
        <f>SUM(G32,G40)</f>
        <v>923</v>
      </c>
      <c r="H41" s="196"/>
      <c r="I41" s="196"/>
      <c r="J41" s="196"/>
      <c r="K41" s="196"/>
      <c r="L41" s="196"/>
    </row>
    <row r="42" spans="1:12" s="32" customFormat="1" ht="14.25" customHeight="1">
      <c r="A42" s="326" t="s">
        <v>223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8"/>
    </row>
    <row r="43" spans="1:12" s="32" customFormat="1" ht="24">
      <c r="A43" s="220">
        <v>1</v>
      </c>
      <c r="B43" s="221" t="s">
        <v>224</v>
      </c>
      <c r="C43" s="268">
        <v>3</v>
      </c>
      <c r="D43" s="230">
        <v>1</v>
      </c>
      <c r="E43" s="224" t="s">
        <v>197</v>
      </c>
      <c r="F43" s="225" t="s">
        <v>24</v>
      </c>
      <c r="G43" s="226">
        <v>26</v>
      </c>
      <c r="H43" s="226">
        <v>10</v>
      </c>
      <c r="I43" s="226">
        <v>16</v>
      </c>
      <c r="J43" s="227"/>
      <c r="K43" s="227"/>
      <c r="L43" s="220"/>
    </row>
    <row r="44" spans="1:12" s="32" customFormat="1" ht="25.5">
      <c r="A44" s="220">
        <v>2</v>
      </c>
      <c r="B44" s="228" t="s">
        <v>225</v>
      </c>
      <c r="C44" s="268">
        <v>1</v>
      </c>
      <c r="D44" s="230">
        <v>1</v>
      </c>
      <c r="E44" s="223" t="s">
        <v>199</v>
      </c>
      <c r="F44" s="225" t="s">
        <v>24</v>
      </c>
      <c r="G44" s="226">
        <v>10</v>
      </c>
      <c r="H44" s="226">
        <v>10</v>
      </c>
      <c r="I44" s="226"/>
      <c r="J44" s="227"/>
      <c r="K44" s="227"/>
      <c r="L44" s="220"/>
    </row>
    <row r="45" spans="1:12" s="32" customFormat="1" ht="33.75">
      <c r="A45" s="220">
        <v>3</v>
      </c>
      <c r="B45" s="221" t="s">
        <v>153</v>
      </c>
      <c r="C45" s="269">
        <v>2</v>
      </c>
      <c r="D45" s="222" t="s">
        <v>23</v>
      </c>
      <c r="E45" s="224" t="s">
        <v>199</v>
      </c>
      <c r="F45" s="229" t="s">
        <v>123</v>
      </c>
      <c r="G45" s="230">
        <v>52</v>
      </c>
      <c r="H45" s="230">
        <v>16</v>
      </c>
      <c r="I45" s="230">
        <v>36</v>
      </c>
      <c r="J45" s="231"/>
      <c r="K45" s="231"/>
      <c r="L45" s="220"/>
    </row>
    <row r="46" spans="1:12" s="32" customFormat="1" ht="33.75">
      <c r="A46" s="220">
        <v>4</v>
      </c>
      <c r="B46" s="221" t="s">
        <v>226</v>
      </c>
      <c r="C46" s="268">
        <v>1</v>
      </c>
      <c r="D46" s="222">
        <v>2</v>
      </c>
      <c r="E46" s="223" t="s">
        <v>199</v>
      </c>
      <c r="F46" s="229" t="s">
        <v>123</v>
      </c>
      <c r="G46" s="226">
        <v>16</v>
      </c>
      <c r="H46" s="226">
        <v>16</v>
      </c>
      <c r="I46" s="226"/>
      <c r="J46" s="227"/>
      <c r="K46" s="227"/>
      <c r="L46" s="220"/>
    </row>
    <row r="47" spans="1:12" s="32" customFormat="1" ht="38.25" customHeight="1">
      <c r="A47" s="220">
        <v>5</v>
      </c>
      <c r="B47" s="228" t="s">
        <v>227</v>
      </c>
      <c r="C47" s="270">
        <v>1</v>
      </c>
      <c r="D47" s="222">
        <v>1</v>
      </c>
      <c r="E47" s="223" t="s">
        <v>199</v>
      </c>
      <c r="F47" s="232" t="s">
        <v>145</v>
      </c>
      <c r="G47" s="226">
        <v>8</v>
      </c>
      <c r="H47" s="226">
        <v>8</v>
      </c>
      <c r="I47" s="233"/>
      <c r="J47" s="234"/>
      <c r="K47" s="234"/>
      <c r="L47" s="220"/>
    </row>
    <row r="48" spans="1:12" s="32" customFormat="1" ht="32.25" customHeight="1">
      <c r="A48" s="220">
        <v>6</v>
      </c>
      <c r="B48" s="235" t="s">
        <v>228</v>
      </c>
      <c r="C48" s="271">
        <v>4</v>
      </c>
      <c r="D48" s="266">
        <v>1</v>
      </c>
      <c r="E48" s="224" t="s">
        <v>197</v>
      </c>
      <c r="F48" s="225" t="s">
        <v>24</v>
      </c>
      <c r="G48" s="236">
        <v>40</v>
      </c>
      <c r="H48" s="236">
        <v>10</v>
      </c>
      <c r="I48" s="236">
        <v>30</v>
      </c>
      <c r="J48" s="237"/>
      <c r="K48" s="238"/>
      <c r="L48" s="220"/>
    </row>
    <row r="49" spans="1:12" s="32" customFormat="1" ht="33.75" customHeight="1">
      <c r="A49" s="220">
        <v>7</v>
      </c>
      <c r="B49" s="221" t="s">
        <v>229</v>
      </c>
      <c r="C49" s="268">
        <v>1</v>
      </c>
      <c r="D49" s="222">
        <v>2</v>
      </c>
      <c r="E49" s="223" t="s">
        <v>199</v>
      </c>
      <c r="F49" s="232" t="s">
        <v>145</v>
      </c>
      <c r="G49" s="239">
        <v>20</v>
      </c>
      <c r="H49" s="239">
        <v>10</v>
      </c>
      <c r="I49" s="239">
        <v>10</v>
      </c>
      <c r="J49" s="240"/>
      <c r="K49" s="241"/>
      <c r="L49" s="220"/>
    </row>
    <row r="50" spans="1:12" s="32" customFormat="1" ht="23.25" customHeight="1">
      <c r="A50" s="220">
        <v>8</v>
      </c>
      <c r="B50" s="242" t="s">
        <v>230</v>
      </c>
      <c r="C50" s="272">
        <v>2</v>
      </c>
      <c r="D50" s="243">
        <v>2</v>
      </c>
      <c r="E50" s="223" t="s">
        <v>199</v>
      </c>
      <c r="F50" s="225" t="s">
        <v>24</v>
      </c>
      <c r="G50" s="244">
        <v>40</v>
      </c>
      <c r="H50" s="244">
        <v>16</v>
      </c>
      <c r="I50" s="244">
        <v>24</v>
      </c>
      <c r="J50" s="245"/>
      <c r="K50" s="246"/>
      <c r="L50" s="220"/>
    </row>
    <row r="51" spans="1:12" s="32" customFormat="1" ht="25.5">
      <c r="A51" s="220">
        <v>9</v>
      </c>
      <c r="B51" s="221" t="s">
        <v>231</v>
      </c>
      <c r="C51" s="272">
        <v>1</v>
      </c>
      <c r="D51" s="243">
        <v>2</v>
      </c>
      <c r="E51" s="223" t="s">
        <v>199</v>
      </c>
      <c r="F51" s="225" t="s">
        <v>24</v>
      </c>
      <c r="G51" s="244">
        <v>10</v>
      </c>
      <c r="H51" s="244">
        <v>10</v>
      </c>
      <c r="I51" s="244"/>
      <c r="J51" s="245"/>
      <c r="K51" s="246"/>
      <c r="L51" s="220"/>
    </row>
    <row r="52" spans="1:12" s="32" customFormat="1" ht="38.25">
      <c r="A52" s="220">
        <v>10</v>
      </c>
      <c r="B52" s="221" t="s">
        <v>168</v>
      </c>
      <c r="C52" s="268">
        <v>1</v>
      </c>
      <c r="D52" s="243">
        <v>1</v>
      </c>
      <c r="E52" s="224" t="s">
        <v>199</v>
      </c>
      <c r="F52" s="229" t="s">
        <v>123</v>
      </c>
      <c r="G52" s="226">
        <v>30</v>
      </c>
      <c r="H52" s="226">
        <v>10</v>
      </c>
      <c r="I52" s="226">
        <v>20</v>
      </c>
      <c r="J52" s="227"/>
      <c r="K52" s="227"/>
      <c r="L52" s="220"/>
    </row>
    <row r="53" spans="1:12" s="32" customFormat="1" ht="14.25" customHeight="1">
      <c r="A53" s="196"/>
      <c r="B53" s="193" t="s">
        <v>214</v>
      </c>
      <c r="C53" s="198">
        <f>SUM(C44:C52)</f>
        <v>14</v>
      </c>
      <c r="D53" s="193"/>
      <c r="E53" s="193"/>
      <c r="F53" s="193"/>
      <c r="G53" s="274">
        <f>SUM(G44:G52)</f>
        <v>226</v>
      </c>
      <c r="H53" s="247">
        <f>SUM(H44:H52)</f>
        <v>106</v>
      </c>
      <c r="I53" s="247">
        <f>SUM(I44:I50)</f>
        <v>100</v>
      </c>
      <c r="J53" s="248"/>
      <c r="K53" s="249"/>
      <c r="L53" s="196"/>
    </row>
    <row r="54" spans="1:12" s="32" customFormat="1" ht="14.25" customHeight="1">
      <c r="A54" s="306" t="s">
        <v>242</v>
      </c>
      <c r="B54" s="307"/>
      <c r="C54" s="307"/>
      <c r="D54" s="307"/>
      <c r="E54" s="307"/>
      <c r="F54" s="308"/>
      <c r="G54" s="197">
        <f>SUM(G32,G53)</f>
        <v>1017</v>
      </c>
      <c r="H54" s="196"/>
      <c r="I54" s="196"/>
      <c r="J54" s="196"/>
      <c r="K54" s="196"/>
      <c r="L54" s="196"/>
    </row>
    <row r="55" spans="1:12" s="32" customFormat="1" ht="14.25" customHeight="1">
      <c r="A55" s="312" t="s">
        <v>232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4"/>
    </row>
    <row r="56" spans="1:12" s="32" customFormat="1" ht="33.75">
      <c r="A56" s="254">
        <v>1</v>
      </c>
      <c r="B56" s="255" t="s">
        <v>233</v>
      </c>
      <c r="C56" s="267">
        <v>1</v>
      </c>
      <c r="D56" s="263">
        <v>1</v>
      </c>
      <c r="E56" s="256" t="s">
        <v>199</v>
      </c>
      <c r="F56" s="250" t="s">
        <v>145</v>
      </c>
      <c r="G56" s="257">
        <v>16</v>
      </c>
      <c r="H56" s="257">
        <v>6</v>
      </c>
      <c r="I56" s="257">
        <v>10</v>
      </c>
      <c r="J56" s="258"/>
      <c r="K56" s="258"/>
      <c r="L56" s="254"/>
    </row>
    <row r="57" spans="1:12" s="32" customFormat="1" ht="38.25">
      <c r="A57" s="254">
        <v>2</v>
      </c>
      <c r="B57" s="259" t="s">
        <v>234</v>
      </c>
      <c r="C57" s="267">
        <v>3</v>
      </c>
      <c r="D57" s="263">
        <v>1</v>
      </c>
      <c r="E57" s="260" t="s">
        <v>197</v>
      </c>
      <c r="F57" s="252" t="s">
        <v>123</v>
      </c>
      <c r="G57" s="257">
        <v>50</v>
      </c>
      <c r="H57" s="257">
        <v>30</v>
      </c>
      <c r="I57" s="257">
        <v>20</v>
      </c>
      <c r="J57" s="258"/>
      <c r="K57" s="258"/>
      <c r="L57" s="254"/>
    </row>
    <row r="58" spans="1:12" s="32" customFormat="1" ht="28.5" customHeight="1">
      <c r="A58" s="254">
        <v>3</v>
      </c>
      <c r="B58" s="259" t="s">
        <v>235</v>
      </c>
      <c r="C58" s="267">
        <v>1</v>
      </c>
      <c r="D58" s="263">
        <v>2</v>
      </c>
      <c r="E58" s="256" t="s">
        <v>199</v>
      </c>
      <c r="F58" s="253" t="s">
        <v>241</v>
      </c>
      <c r="G58" s="257">
        <v>20</v>
      </c>
      <c r="H58" s="257">
        <v>20</v>
      </c>
      <c r="I58" s="257"/>
      <c r="J58" s="257"/>
      <c r="K58" s="257"/>
      <c r="L58" s="254"/>
    </row>
    <row r="59" spans="1:12" s="32" customFormat="1" ht="25.5">
      <c r="A59" s="254">
        <v>4</v>
      </c>
      <c r="B59" s="255" t="s">
        <v>236</v>
      </c>
      <c r="C59" s="267">
        <v>1</v>
      </c>
      <c r="D59" s="263">
        <v>1</v>
      </c>
      <c r="E59" s="256" t="s">
        <v>199</v>
      </c>
      <c r="F59" s="251" t="s">
        <v>24</v>
      </c>
      <c r="G59" s="257">
        <v>20</v>
      </c>
      <c r="H59" s="257">
        <v>20</v>
      </c>
      <c r="I59" s="257"/>
      <c r="J59" s="257"/>
      <c r="K59" s="257"/>
      <c r="L59" s="254"/>
    </row>
    <row r="60" spans="1:12" s="32" customFormat="1" ht="33.75">
      <c r="A60" s="254">
        <v>5</v>
      </c>
      <c r="B60" s="261" t="s">
        <v>153</v>
      </c>
      <c r="C60" s="267">
        <v>2</v>
      </c>
      <c r="D60" s="265">
        <v>1</v>
      </c>
      <c r="E60" s="262" t="s">
        <v>199</v>
      </c>
      <c r="F60" s="252" t="s">
        <v>123</v>
      </c>
      <c r="G60" s="263">
        <v>36</v>
      </c>
      <c r="H60" s="263">
        <v>16</v>
      </c>
      <c r="I60" s="263">
        <v>16</v>
      </c>
      <c r="J60" s="263"/>
      <c r="K60" s="263"/>
      <c r="L60" s="254"/>
    </row>
    <row r="61" spans="1:12" s="32" customFormat="1" ht="24">
      <c r="A61" s="254">
        <v>6</v>
      </c>
      <c r="B61" s="255" t="s">
        <v>237</v>
      </c>
      <c r="C61" s="267">
        <v>3</v>
      </c>
      <c r="D61" s="263">
        <v>2</v>
      </c>
      <c r="E61" s="260" t="s">
        <v>195</v>
      </c>
      <c r="F61" s="251" t="s">
        <v>24</v>
      </c>
      <c r="G61" s="257">
        <v>50</v>
      </c>
      <c r="H61" s="257">
        <v>30</v>
      </c>
      <c r="I61" s="257">
        <v>20</v>
      </c>
      <c r="J61" s="257"/>
      <c r="K61" s="257"/>
      <c r="L61" s="254"/>
    </row>
    <row r="62" spans="1:12" s="32" customFormat="1" ht="24">
      <c r="A62" s="254">
        <v>7</v>
      </c>
      <c r="B62" s="255" t="s">
        <v>238</v>
      </c>
      <c r="C62" s="267">
        <v>3</v>
      </c>
      <c r="D62" s="263">
        <v>2</v>
      </c>
      <c r="E62" s="260" t="s">
        <v>197</v>
      </c>
      <c r="F62" s="251" t="s">
        <v>24</v>
      </c>
      <c r="G62" s="257">
        <v>50</v>
      </c>
      <c r="H62" s="257">
        <v>30</v>
      </c>
      <c r="I62" s="257">
        <v>20</v>
      </c>
      <c r="J62" s="257"/>
      <c r="K62" s="257"/>
      <c r="L62" s="254"/>
    </row>
    <row r="63" spans="1:12" s="32" customFormat="1" ht="33.75">
      <c r="A63" s="254">
        <v>8</v>
      </c>
      <c r="B63" s="264" t="s">
        <v>239</v>
      </c>
      <c r="C63" s="267">
        <v>1</v>
      </c>
      <c r="D63" s="263">
        <v>1</v>
      </c>
      <c r="E63" s="256" t="s">
        <v>199</v>
      </c>
      <c r="F63" s="250" t="s">
        <v>145</v>
      </c>
      <c r="G63" s="257">
        <v>10</v>
      </c>
      <c r="H63" s="257">
        <v>10</v>
      </c>
      <c r="I63" s="257"/>
      <c r="J63" s="257"/>
      <c r="K63" s="257"/>
      <c r="L63" s="254"/>
    </row>
    <row r="64" spans="1:12" s="32" customFormat="1" ht="33.75">
      <c r="A64" s="254">
        <v>9</v>
      </c>
      <c r="B64" s="255" t="s">
        <v>240</v>
      </c>
      <c r="C64" s="267">
        <v>1</v>
      </c>
      <c r="D64" s="263">
        <v>2</v>
      </c>
      <c r="E64" s="256" t="s">
        <v>199</v>
      </c>
      <c r="F64" s="250" t="s">
        <v>145</v>
      </c>
      <c r="G64" s="257">
        <v>20</v>
      </c>
      <c r="H64" s="257">
        <v>20</v>
      </c>
      <c r="I64" s="257"/>
      <c r="J64" s="257"/>
      <c r="K64" s="257"/>
      <c r="L64" s="254"/>
    </row>
    <row r="65" spans="1:12" s="32" customFormat="1" ht="14.25" customHeight="1">
      <c r="A65" s="196"/>
      <c r="B65" s="193" t="s">
        <v>214</v>
      </c>
      <c r="C65" s="198">
        <f>SUM(C56:C64)</f>
        <v>16</v>
      </c>
      <c r="D65" s="193"/>
      <c r="E65" s="193"/>
      <c r="F65" s="193"/>
      <c r="G65" s="194">
        <f>SUM(G56:G64)</f>
        <v>272</v>
      </c>
      <c r="H65" s="194">
        <f>SUM(H56:H64)</f>
        <v>182</v>
      </c>
      <c r="I65" s="194">
        <f>SUM(I56:I64)</f>
        <v>86</v>
      </c>
      <c r="J65" s="195"/>
      <c r="K65" s="195"/>
      <c r="L65" s="196"/>
    </row>
    <row r="66" spans="1:12" s="32" customFormat="1" ht="14.25" customHeight="1">
      <c r="A66" s="306" t="s">
        <v>242</v>
      </c>
      <c r="B66" s="307"/>
      <c r="C66" s="307"/>
      <c r="D66" s="307"/>
      <c r="E66" s="307"/>
      <c r="F66" s="308"/>
      <c r="G66" s="194">
        <f>SUM(G32,G65)</f>
        <v>1063</v>
      </c>
      <c r="H66" s="194"/>
      <c r="I66" s="194"/>
      <c r="J66" s="195"/>
      <c r="K66" s="195"/>
      <c r="L66" s="196"/>
    </row>
    <row r="67" ht="12">
      <c r="G67" s="105"/>
    </row>
    <row r="68" ht="12">
      <c r="G68" s="105"/>
    </row>
  </sheetData>
  <sheetProtection/>
  <mergeCells count="18">
    <mergeCell ref="C5:F5"/>
    <mergeCell ref="F7:F8"/>
    <mergeCell ref="D7:D8"/>
    <mergeCell ref="C7:C8"/>
    <mergeCell ref="B7:B8"/>
    <mergeCell ref="A7:A8"/>
    <mergeCell ref="G7:L7"/>
    <mergeCell ref="A34:L34"/>
    <mergeCell ref="A40:B40"/>
    <mergeCell ref="A54:F54"/>
    <mergeCell ref="A42:L42"/>
    <mergeCell ref="A41:F41"/>
    <mergeCell ref="A66:F66"/>
    <mergeCell ref="A33:L33"/>
    <mergeCell ref="A55:L55"/>
    <mergeCell ref="C27:C28"/>
    <mergeCell ref="A32:B32"/>
    <mergeCell ref="A9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61"/>
  <sheetViews>
    <sheetView view="pageBreakPreview" zoomScale="110" zoomScaleSheetLayoutView="110" zoomScalePageLayoutView="0" workbookViewId="0" topLeftCell="A55">
      <selection activeCell="E66" sqref="E66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5"/>
      <c r="B3" s="66"/>
      <c r="C3" s="67" t="s">
        <v>0</v>
      </c>
      <c r="D3" s="65"/>
      <c r="E3" s="65"/>
      <c r="F3" s="65"/>
      <c r="G3" s="68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65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80" t="s">
        <v>193</v>
      </c>
      <c r="D5" s="280"/>
      <c r="E5" s="280"/>
      <c r="F5" s="280"/>
      <c r="G5" s="68"/>
      <c r="H5" s="65"/>
      <c r="I5" s="65"/>
      <c r="J5" s="65"/>
      <c r="K5" s="65"/>
      <c r="L5" s="65"/>
    </row>
    <row r="6" spans="1:12" ht="12">
      <c r="A6" s="65"/>
      <c r="B6" s="66"/>
      <c r="C6" s="65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276" t="s">
        <v>6</v>
      </c>
      <c r="B7" s="276" t="s">
        <v>7</v>
      </c>
      <c r="C7" s="278" t="s">
        <v>8</v>
      </c>
      <c r="D7" s="69" t="s">
        <v>3</v>
      </c>
      <c r="E7" s="69" t="s">
        <v>4</v>
      </c>
      <c r="F7" s="276" t="s">
        <v>11</v>
      </c>
      <c r="G7" s="281" t="s">
        <v>5</v>
      </c>
      <c r="H7" s="335"/>
      <c r="I7" s="335"/>
      <c r="J7" s="335"/>
      <c r="K7" s="335"/>
      <c r="L7" s="335"/>
    </row>
    <row r="8" spans="1:12" s="12" customFormat="1" ht="14.25" customHeight="1">
      <c r="A8" s="277"/>
      <c r="B8" s="277"/>
      <c r="C8" s="279"/>
      <c r="D8" s="69" t="s">
        <v>9</v>
      </c>
      <c r="E8" s="69" t="s">
        <v>10</v>
      </c>
      <c r="F8" s="277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</row>
    <row r="9" spans="1:12" s="12" customFormat="1" ht="40.5" customHeight="1">
      <c r="A9" s="95">
        <v>1</v>
      </c>
      <c r="B9" s="64" t="s">
        <v>83</v>
      </c>
      <c r="C9" s="55">
        <v>5</v>
      </c>
      <c r="D9" s="27" t="s">
        <v>19</v>
      </c>
      <c r="E9" s="56" t="s">
        <v>20</v>
      </c>
      <c r="F9" s="77" t="s">
        <v>123</v>
      </c>
      <c r="G9" s="91">
        <f>SUM(H9:L9)</f>
        <v>66</v>
      </c>
      <c r="H9" s="27">
        <v>30</v>
      </c>
      <c r="I9" s="27">
        <v>36</v>
      </c>
      <c r="J9" s="27"/>
      <c r="K9" s="57"/>
      <c r="L9" s="57"/>
    </row>
    <row r="10" spans="1:12" ht="40.5" customHeight="1">
      <c r="A10" s="60">
        <v>2</v>
      </c>
      <c r="B10" s="92" t="s">
        <v>18</v>
      </c>
      <c r="C10" s="93">
        <v>4</v>
      </c>
      <c r="D10" s="94" t="s">
        <v>19</v>
      </c>
      <c r="E10" s="56" t="s">
        <v>20</v>
      </c>
      <c r="F10" s="48" t="s">
        <v>123</v>
      </c>
      <c r="G10" s="79">
        <f aca="true" t="shared" si="0" ref="G10:G59">SUM(H10:L10)</f>
        <v>50</v>
      </c>
      <c r="H10" s="94">
        <v>30</v>
      </c>
      <c r="I10" s="94">
        <v>20</v>
      </c>
      <c r="J10" s="94"/>
      <c r="K10" s="60"/>
      <c r="L10" s="60"/>
    </row>
    <row r="11" spans="1:12" ht="40.5" customHeight="1">
      <c r="A11" s="57">
        <v>3</v>
      </c>
      <c r="B11" s="64" t="s">
        <v>84</v>
      </c>
      <c r="C11" s="55">
        <v>4</v>
      </c>
      <c r="D11" s="27" t="s">
        <v>19</v>
      </c>
      <c r="E11" s="56" t="s">
        <v>20</v>
      </c>
      <c r="F11" s="78" t="s">
        <v>24</v>
      </c>
      <c r="G11" s="91">
        <f t="shared" si="0"/>
        <v>40</v>
      </c>
      <c r="H11" s="27">
        <v>20</v>
      </c>
      <c r="I11" s="27">
        <v>20</v>
      </c>
      <c r="J11" s="27"/>
      <c r="K11" s="57"/>
      <c r="L11" s="57"/>
    </row>
    <row r="12" spans="1:12" ht="40.5" customHeight="1">
      <c r="A12" s="60">
        <v>4</v>
      </c>
      <c r="B12" s="92" t="s">
        <v>22</v>
      </c>
      <c r="C12" s="93">
        <v>4</v>
      </c>
      <c r="D12" s="94" t="s">
        <v>19</v>
      </c>
      <c r="E12" s="56" t="s">
        <v>20</v>
      </c>
      <c r="F12" s="70" t="s">
        <v>24</v>
      </c>
      <c r="G12" s="79">
        <f t="shared" si="0"/>
        <v>40</v>
      </c>
      <c r="H12" s="94">
        <v>20</v>
      </c>
      <c r="I12" s="94">
        <v>20</v>
      </c>
      <c r="J12" s="94"/>
      <c r="K12" s="60"/>
      <c r="L12" s="60"/>
    </row>
    <row r="13" spans="1:12" ht="40.5" customHeight="1">
      <c r="A13" s="57">
        <v>5</v>
      </c>
      <c r="B13" s="64" t="s">
        <v>91</v>
      </c>
      <c r="C13" s="55">
        <v>3</v>
      </c>
      <c r="D13" s="27" t="s">
        <v>19</v>
      </c>
      <c r="E13" s="56" t="s">
        <v>20</v>
      </c>
      <c r="F13" s="78" t="s">
        <v>24</v>
      </c>
      <c r="G13" s="91">
        <f t="shared" si="0"/>
        <v>30</v>
      </c>
      <c r="H13" s="27">
        <v>20</v>
      </c>
      <c r="I13" s="27">
        <v>10</v>
      </c>
      <c r="J13" s="27"/>
      <c r="K13" s="57"/>
      <c r="L13" s="57"/>
    </row>
    <row r="14" spans="1:12" ht="40.5" customHeight="1">
      <c r="A14" s="60">
        <v>6</v>
      </c>
      <c r="B14" s="92" t="s">
        <v>25</v>
      </c>
      <c r="C14" s="93">
        <v>3</v>
      </c>
      <c r="D14" s="94" t="s">
        <v>19</v>
      </c>
      <c r="E14" s="56" t="s">
        <v>20</v>
      </c>
      <c r="F14" s="70" t="s">
        <v>24</v>
      </c>
      <c r="G14" s="79">
        <f t="shared" si="0"/>
        <v>30</v>
      </c>
      <c r="H14" s="94">
        <v>20</v>
      </c>
      <c r="I14" s="94">
        <v>10</v>
      </c>
      <c r="J14" s="94"/>
      <c r="K14" s="60"/>
      <c r="L14" s="60"/>
    </row>
    <row r="15" spans="1:12" ht="40.5" customHeight="1">
      <c r="A15" s="57">
        <v>7</v>
      </c>
      <c r="B15" s="64" t="s">
        <v>92</v>
      </c>
      <c r="C15" s="55">
        <v>3</v>
      </c>
      <c r="D15" s="27" t="s">
        <v>23</v>
      </c>
      <c r="E15" s="56" t="s">
        <v>20</v>
      </c>
      <c r="F15" s="101" t="s">
        <v>59</v>
      </c>
      <c r="G15" s="91">
        <f t="shared" si="0"/>
        <v>60</v>
      </c>
      <c r="H15" s="27"/>
      <c r="I15" s="27"/>
      <c r="J15" s="27">
        <v>60</v>
      </c>
      <c r="K15" s="57"/>
      <c r="L15" s="57"/>
    </row>
    <row r="16" spans="1:12" ht="40.5" customHeight="1">
      <c r="A16" s="60">
        <v>8</v>
      </c>
      <c r="B16" s="92" t="s">
        <v>85</v>
      </c>
      <c r="C16" s="93">
        <v>3</v>
      </c>
      <c r="D16" s="94" t="s">
        <v>23</v>
      </c>
      <c r="E16" s="56" t="s">
        <v>20</v>
      </c>
      <c r="F16" s="35" t="s">
        <v>59</v>
      </c>
      <c r="G16" s="79">
        <f t="shared" si="0"/>
        <v>60</v>
      </c>
      <c r="H16" s="94"/>
      <c r="I16" s="94"/>
      <c r="J16" s="94">
        <v>60</v>
      </c>
      <c r="K16" s="60"/>
      <c r="L16" s="60"/>
    </row>
    <row r="17" spans="1:12" ht="40.5" customHeight="1">
      <c r="A17" s="57">
        <v>11</v>
      </c>
      <c r="B17" s="64" t="s">
        <v>93</v>
      </c>
      <c r="C17" s="55">
        <v>3</v>
      </c>
      <c r="D17" s="27" t="s">
        <v>23</v>
      </c>
      <c r="E17" s="56" t="s">
        <v>20</v>
      </c>
      <c r="F17" s="77" t="s">
        <v>123</v>
      </c>
      <c r="G17" s="91">
        <f t="shared" si="0"/>
        <v>45</v>
      </c>
      <c r="H17" s="27">
        <v>15</v>
      </c>
      <c r="I17" s="27">
        <v>30</v>
      </c>
      <c r="J17" s="27"/>
      <c r="K17" s="57"/>
      <c r="L17" s="57"/>
    </row>
    <row r="18" spans="1:12" ht="40.5" customHeight="1">
      <c r="A18" s="60">
        <v>12</v>
      </c>
      <c r="B18" s="92" t="s">
        <v>94</v>
      </c>
      <c r="C18" s="93">
        <v>3</v>
      </c>
      <c r="D18" s="94" t="s">
        <v>23</v>
      </c>
      <c r="E18" s="56" t="s">
        <v>20</v>
      </c>
      <c r="F18" s="48" t="s">
        <v>123</v>
      </c>
      <c r="G18" s="79">
        <f t="shared" si="0"/>
        <v>45</v>
      </c>
      <c r="H18" s="94">
        <v>15</v>
      </c>
      <c r="I18" s="94">
        <v>30</v>
      </c>
      <c r="J18" s="94"/>
      <c r="K18" s="60"/>
      <c r="L18" s="60"/>
    </row>
    <row r="19" spans="1:12" ht="40.5" customHeight="1">
      <c r="A19" s="57">
        <v>13</v>
      </c>
      <c r="B19" s="64" t="s">
        <v>86</v>
      </c>
      <c r="C19" s="55">
        <v>3</v>
      </c>
      <c r="D19" s="27" t="s">
        <v>23</v>
      </c>
      <c r="E19" s="56" t="s">
        <v>20</v>
      </c>
      <c r="F19" s="78" t="s">
        <v>24</v>
      </c>
      <c r="G19" s="91">
        <f t="shared" si="0"/>
        <v>46</v>
      </c>
      <c r="H19" s="27">
        <v>20</v>
      </c>
      <c r="I19" s="27">
        <v>26</v>
      </c>
      <c r="J19" s="27"/>
      <c r="K19" s="57"/>
      <c r="L19" s="57"/>
    </row>
    <row r="20" spans="1:12" ht="40.5" customHeight="1">
      <c r="A20" s="60">
        <v>14</v>
      </c>
      <c r="B20" s="92" t="s">
        <v>87</v>
      </c>
      <c r="C20" s="93">
        <v>3</v>
      </c>
      <c r="D20" s="94" t="s">
        <v>23</v>
      </c>
      <c r="E20" s="56" t="s">
        <v>20</v>
      </c>
      <c r="F20" s="70" t="s">
        <v>24</v>
      </c>
      <c r="G20" s="79">
        <f t="shared" si="0"/>
        <v>46</v>
      </c>
      <c r="H20" s="94">
        <v>20</v>
      </c>
      <c r="I20" s="94">
        <v>26</v>
      </c>
      <c r="J20" s="94"/>
      <c r="K20" s="60"/>
      <c r="L20" s="60"/>
    </row>
    <row r="21" spans="1:12" ht="40.5" customHeight="1">
      <c r="A21" s="57">
        <v>15</v>
      </c>
      <c r="B21" s="64" t="s">
        <v>95</v>
      </c>
      <c r="C21" s="333">
        <v>2</v>
      </c>
      <c r="D21" s="27" t="s">
        <v>19</v>
      </c>
      <c r="E21" s="331" t="s">
        <v>20</v>
      </c>
      <c r="F21" s="78" t="s">
        <v>24</v>
      </c>
      <c r="G21" s="91">
        <f t="shared" si="0"/>
        <v>14</v>
      </c>
      <c r="H21" s="27">
        <v>8</v>
      </c>
      <c r="I21" s="27">
        <v>6</v>
      </c>
      <c r="J21" s="27"/>
      <c r="K21" s="57"/>
      <c r="L21" s="57"/>
    </row>
    <row r="22" spans="1:12" ht="40.5" customHeight="1">
      <c r="A22" s="57">
        <v>16</v>
      </c>
      <c r="B22" s="64" t="s">
        <v>96</v>
      </c>
      <c r="C22" s="334"/>
      <c r="D22" s="27" t="s">
        <v>19</v>
      </c>
      <c r="E22" s="332"/>
      <c r="F22" s="77" t="s">
        <v>123</v>
      </c>
      <c r="G22" s="91">
        <f t="shared" si="0"/>
        <v>20</v>
      </c>
      <c r="H22" s="27">
        <v>6</v>
      </c>
      <c r="I22" s="27">
        <v>14</v>
      </c>
      <c r="J22" s="27"/>
      <c r="K22" s="57"/>
      <c r="L22" s="57"/>
    </row>
    <row r="23" spans="1:12" ht="40.5" customHeight="1">
      <c r="A23" s="60">
        <v>17</v>
      </c>
      <c r="B23" s="92" t="s">
        <v>26</v>
      </c>
      <c r="C23" s="329">
        <v>2</v>
      </c>
      <c r="D23" s="94" t="s">
        <v>19</v>
      </c>
      <c r="E23" s="331" t="s">
        <v>20</v>
      </c>
      <c r="F23" s="70" t="s">
        <v>24</v>
      </c>
      <c r="G23" s="79">
        <f t="shared" si="0"/>
        <v>22</v>
      </c>
      <c r="H23" s="94">
        <v>8</v>
      </c>
      <c r="I23" s="94">
        <v>14</v>
      </c>
      <c r="J23" s="94"/>
      <c r="K23" s="60"/>
      <c r="L23" s="60"/>
    </row>
    <row r="24" spans="1:12" ht="40.5" customHeight="1">
      <c r="A24" s="60">
        <v>18</v>
      </c>
      <c r="B24" s="92" t="s">
        <v>26</v>
      </c>
      <c r="C24" s="330"/>
      <c r="D24" s="94" t="s">
        <v>19</v>
      </c>
      <c r="E24" s="332"/>
      <c r="F24" s="48" t="s">
        <v>123</v>
      </c>
      <c r="G24" s="79">
        <f t="shared" si="0"/>
        <v>22</v>
      </c>
      <c r="H24" s="94">
        <v>6</v>
      </c>
      <c r="I24" s="94">
        <v>16</v>
      </c>
      <c r="J24" s="94"/>
      <c r="K24" s="60"/>
      <c r="L24" s="60"/>
    </row>
    <row r="25" spans="1:12" ht="40.5" customHeight="1">
      <c r="A25" s="57">
        <v>19</v>
      </c>
      <c r="B25" s="64" t="s">
        <v>97</v>
      </c>
      <c r="C25" s="55">
        <v>1</v>
      </c>
      <c r="D25" s="27" t="s">
        <v>19</v>
      </c>
      <c r="E25" s="56" t="s">
        <v>20</v>
      </c>
      <c r="F25" s="78" t="s">
        <v>24</v>
      </c>
      <c r="G25" s="91">
        <f t="shared" si="0"/>
        <v>20</v>
      </c>
      <c r="H25" s="27">
        <v>20</v>
      </c>
      <c r="I25" s="27"/>
      <c r="J25" s="27"/>
      <c r="K25" s="57"/>
      <c r="L25" s="57"/>
    </row>
    <row r="26" spans="1:12" ht="40.5" customHeight="1">
      <c r="A26" s="60">
        <v>20</v>
      </c>
      <c r="B26" s="92" t="s">
        <v>27</v>
      </c>
      <c r="C26" s="93">
        <v>1</v>
      </c>
      <c r="D26" s="94" t="s">
        <v>19</v>
      </c>
      <c r="E26" s="56" t="s">
        <v>20</v>
      </c>
      <c r="F26" s="70" t="s">
        <v>24</v>
      </c>
      <c r="G26" s="79">
        <f t="shared" si="0"/>
        <v>24</v>
      </c>
      <c r="H26" s="94">
        <v>20</v>
      </c>
      <c r="I26" s="94">
        <v>4</v>
      </c>
      <c r="J26" s="94"/>
      <c r="K26" s="60"/>
      <c r="L26" s="60"/>
    </row>
    <row r="27" spans="1:12" ht="40.5" customHeight="1">
      <c r="A27" s="57">
        <v>21</v>
      </c>
      <c r="B27" s="64" t="s">
        <v>98</v>
      </c>
      <c r="C27" s="55">
        <v>1</v>
      </c>
      <c r="D27" s="27" t="s">
        <v>29</v>
      </c>
      <c r="E27" s="27" t="s">
        <v>30</v>
      </c>
      <c r="F27" s="98" t="s">
        <v>90</v>
      </c>
      <c r="G27" s="91">
        <f t="shared" si="0"/>
        <v>20</v>
      </c>
      <c r="H27" s="27"/>
      <c r="I27" s="27">
        <v>20</v>
      </c>
      <c r="J27" s="27"/>
      <c r="K27" s="57"/>
      <c r="L27" s="57"/>
    </row>
    <row r="28" spans="1:12" ht="40.5" customHeight="1">
      <c r="A28" s="60">
        <v>22</v>
      </c>
      <c r="B28" s="92" t="s">
        <v>28</v>
      </c>
      <c r="C28" s="93">
        <v>2</v>
      </c>
      <c r="D28" s="94" t="s">
        <v>29</v>
      </c>
      <c r="E28" s="94" t="s">
        <v>30</v>
      </c>
      <c r="F28" s="96" t="s">
        <v>90</v>
      </c>
      <c r="G28" s="79">
        <f t="shared" si="0"/>
        <v>40</v>
      </c>
      <c r="H28" s="94"/>
      <c r="I28" s="94">
        <v>40</v>
      </c>
      <c r="J28" s="94"/>
      <c r="K28" s="60"/>
      <c r="L28" s="60"/>
    </row>
    <row r="29" spans="1:12" ht="40.5" customHeight="1">
      <c r="A29" s="57">
        <v>23</v>
      </c>
      <c r="B29" s="64" t="s">
        <v>99</v>
      </c>
      <c r="C29" s="55">
        <v>1</v>
      </c>
      <c r="D29" s="27" t="s">
        <v>19</v>
      </c>
      <c r="E29" s="27" t="s">
        <v>30</v>
      </c>
      <c r="F29" s="78" t="s">
        <v>24</v>
      </c>
      <c r="G29" s="91">
        <f t="shared" si="0"/>
        <v>14</v>
      </c>
      <c r="H29" s="27">
        <v>14</v>
      </c>
      <c r="I29" s="27"/>
      <c r="J29" s="27"/>
      <c r="K29" s="57"/>
      <c r="L29" s="57"/>
    </row>
    <row r="30" spans="1:12" ht="40.5" customHeight="1">
      <c r="A30" s="60">
        <v>24</v>
      </c>
      <c r="B30" s="92" t="s">
        <v>100</v>
      </c>
      <c r="C30" s="93">
        <v>1</v>
      </c>
      <c r="D30" s="94" t="s">
        <v>19</v>
      </c>
      <c r="E30" s="94" t="s">
        <v>30</v>
      </c>
      <c r="F30" s="70" t="s">
        <v>24</v>
      </c>
      <c r="G30" s="79">
        <f t="shared" si="0"/>
        <v>14</v>
      </c>
      <c r="H30" s="94">
        <v>14</v>
      </c>
      <c r="I30" s="94"/>
      <c r="J30" s="94"/>
      <c r="K30" s="60"/>
      <c r="L30" s="60"/>
    </row>
    <row r="31" spans="1:12" ht="40.5" customHeight="1">
      <c r="A31" s="57">
        <v>25</v>
      </c>
      <c r="B31" s="64" t="s">
        <v>101</v>
      </c>
      <c r="C31" s="55">
        <v>1</v>
      </c>
      <c r="D31" s="27" t="s">
        <v>29</v>
      </c>
      <c r="E31" s="27" t="s">
        <v>30</v>
      </c>
      <c r="F31" s="77" t="s">
        <v>123</v>
      </c>
      <c r="G31" s="91">
        <f t="shared" si="0"/>
        <v>16</v>
      </c>
      <c r="H31" s="27">
        <v>6</v>
      </c>
      <c r="I31" s="27">
        <v>10</v>
      </c>
      <c r="J31" s="27"/>
      <c r="K31" s="57"/>
      <c r="L31" s="57"/>
    </row>
    <row r="32" spans="1:12" ht="40.5" customHeight="1">
      <c r="A32" s="60">
        <v>26</v>
      </c>
      <c r="B32" s="92" t="s">
        <v>102</v>
      </c>
      <c r="C32" s="93">
        <v>1</v>
      </c>
      <c r="D32" s="94" t="s">
        <v>29</v>
      </c>
      <c r="E32" s="94" t="s">
        <v>30</v>
      </c>
      <c r="F32" s="48" t="s">
        <v>123</v>
      </c>
      <c r="G32" s="79">
        <f t="shared" si="0"/>
        <v>16</v>
      </c>
      <c r="H32" s="94">
        <v>6</v>
      </c>
      <c r="I32" s="94">
        <v>10</v>
      </c>
      <c r="J32" s="94"/>
      <c r="K32" s="60"/>
      <c r="L32" s="60"/>
    </row>
    <row r="33" spans="1:12" ht="40.5" customHeight="1">
      <c r="A33" s="57">
        <v>27</v>
      </c>
      <c r="B33" s="64" t="s">
        <v>103</v>
      </c>
      <c r="C33" s="55">
        <v>1</v>
      </c>
      <c r="D33" s="27" t="s">
        <v>29</v>
      </c>
      <c r="E33" s="27" t="s">
        <v>30</v>
      </c>
      <c r="F33" s="77" t="s">
        <v>123</v>
      </c>
      <c r="G33" s="91">
        <f t="shared" si="0"/>
        <v>4</v>
      </c>
      <c r="H33" s="27">
        <v>4</v>
      </c>
      <c r="I33" s="27"/>
      <c r="J33" s="27"/>
      <c r="K33" s="57"/>
      <c r="L33" s="57"/>
    </row>
    <row r="34" spans="1:12" ht="40.5" customHeight="1">
      <c r="A34" s="60">
        <v>28</v>
      </c>
      <c r="B34" s="92" t="s">
        <v>31</v>
      </c>
      <c r="C34" s="93">
        <v>1</v>
      </c>
      <c r="D34" s="94" t="s">
        <v>29</v>
      </c>
      <c r="E34" s="94" t="s">
        <v>30</v>
      </c>
      <c r="F34" s="48" t="s">
        <v>123</v>
      </c>
      <c r="G34" s="79">
        <f t="shared" si="0"/>
        <v>24</v>
      </c>
      <c r="H34" s="94">
        <v>4</v>
      </c>
      <c r="I34" s="94">
        <v>20</v>
      </c>
      <c r="J34" s="94"/>
      <c r="K34" s="60"/>
      <c r="L34" s="60"/>
    </row>
    <row r="35" spans="1:12" ht="40.5" customHeight="1">
      <c r="A35" s="57">
        <v>29</v>
      </c>
      <c r="B35" s="64" t="s">
        <v>104</v>
      </c>
      <c r="C35" s="55">
        <v>1</v>
      </c>
      <c r="D35" s="27" t="s">
        <v>19</v>
      </c>
      <c r="E35" s="27" t="s">
        <v>30</v>
      </c>
      <c r="F35" s="77" t="s">
        <v>123</v>
      </c>
      <c r="G35" s="91">
        <f t="shared" si="0"/>
        <v>30</v>
      </c>
      <c r="H35" s="27">
        <v>10</v>
      </c>
      <c r="I35" s="27">
        <v>20</v>
      </c>
      <c r="J35" s="27"/>
      <c r="K35" s="71"/>
      <c r="L35" s="71"/>
    </row>
    <row r="36" spans="1:12" ht="40.5" customHeight="1">
      <c r="A36" s="60">
        <v>30</v>
      </c>
      <c r="B36" s="92" t="s">
        <v>32</v>
      </c>
      <c r="C36" s="93">
        <v>1</v>
      </c>
      <c r="D36" s="94" t="s">
        <v>19</v>
      </c>
      <c r="E36" s="94" t="s">
        <v>30</v>
      </c>
      <c r="F36" s="48" t="s">
        <v>123</v>
      </c>
      <c r="G36" s="79">
        <f t="shared" si="0"/>
        <v>30</v>
      </c>
      <c r="H36" s="94">
        <v>10</v>
      </c>
      <c r="I36" s="94">
        <v>20</v>
      </c>
      <c r="J36" s="94"/>
      <c r="K36" s="8"/>
      <c r="L36" s="8"/>
    </row>
    <row r="37" spans="1:12" ht="40.5" customHeight="1">
      <c r="A37" s="57">
        <v>31</v>
      </c>
      <c r="B37" s="64" t="s">
        <v>105</v>
      </c>
      <c r="C37" s="55">
        <v>1</v>
      </c>
      <c r="D37" s="27" t="s">
        <v>29</v>
      </c>
      <c r="E37" s="27" t="s">
        <v>30</v>
      </c>
      <c r="F37" s="78" t="s">
        <v>24</v>
      </c>
      <c r="G37" s="91">
        <f t="shared" si="0"/>
        <v>15</v>
      </c>
      <c r="H37" s="27">
        <v>15</v>
      </c>
      <c r="I37" s="27"/>
      <c r="J37" s="27"/>
      <c r="K37" s="72"/>
      <c r="L37" s="72"/>
    </row>
    <row r="38" spans="1:12" ht="40.5" customHeight="1">
      <c r="A38" s="60">
        <v>32</v>
      </c>
      <c r="B38" s="92" t="s">
        <v>106</v>
      </c>
      <c r="C38" s="93">
        <v>1</v>
      </c>
      <c r="D38" s="94" t="s">
        <v>29</v>
      </c>
      <c r="E38" s="94" t="s">
        <v>30</v>
      </c>
      <c r="F38" s="70" t="s">
        <v>24</v>
      </c>
      <c r="G38" s="79">
        <f t="shared" si="0"/>
        <v>15</v>
      </c>
      <c r="H38" s="94">
        <v>15</v>
      </c>
      <c r="I38" s="94"/>
      <c r="J38" s="94"/>
      <c r="K38" s="8"/>
      <c r="L38" s="8"/>
    </row>
    <row r="39" spans="1:12" ht="40.5" customHeight="1">
      <c r="A39" s="57">
        <v>33</v>
      </c>
      <c r="B39" s="64" t="s">
        <v>107</v>
      </c>
      <c r="C39" s="55">
        <v>1</v>
      </c>
      <c r="D39" s="27" t="s">
        <v>19</v>
      </c>
      <c r="E39" s="27" t="s">
        <v>30</v>
      </c>
      <c r="F39" s="78" t="s">
        <v>24</v>
      </c>
      <c r="G39" s="91">
        <f t="shared" si="0"/>
        <v>30</v>
      </c>
      <c r="H39" s="27">
        <v>20</v>
      </c>
      <c r="I39" s="27">
        <v>10</v>
      </c>
      <c r="J39" s="27"/>
      <c r="K39" s="72"/>
      <c r="L39" s="72"/>
    </row>
    <row r="40" spans="1:12" ht="40.5" customHeight="1">
      <c r="A40" s="60">
        <v>34</v>
      </c>
      <c r="B40" s="92" t="s">
        <v>33</v>
      </c>
      <c r="C40" s="93">
        <v>1</v>
      </c>
      <c r="D40" s="94" t="s">
        <v>19</v>
      </c>
      <c r="E40" s="94" t="s">
        <v>30</v>
      </c>
      <c r="F40" s="70" t="s">
        <v>24</v>
      </c>
      <c r="G40" s="79">
        <f t="shared" si="0"/>
        <v>30</v>
      </c>
      <c r="H40" s="94">
        <v>20</v>
      </c>
      <c r="I40" s="94">
        <v>10</v>
      </c>
      <c r="J40" s="94"/>
      <c r="K40" s="8"/>
      <c r="L40" s="8"/>
    </row>
    <row r="41" spans="1:12" ht="40.5" customHeight="1">
      <c r="A41" s="57">
        <v>35</v>
      </c>
      <c r="B41" s="64" t="s">
        <v>108</v>
      </c>
      <c r="C41" s="55">
        <v>2</v>
      </c>
      <c r="D41" s="27" t="s">
        <v>29</v>
      </c>
      <c r="E41" s="27" t="s">
        <v>30</v>
      </c>
      <c r="F41" s="77" t="s">
        <v>123</v>
      </c>
      <c r="G41" s="91">
        <f t="shared" si="0"/>
        <v>55</v>
      </c>
      <c r="H41" s="27">
        <v>15</v>
      </c>
      <c r="I41" s="27">
        <v>30</v>
      </c>
      <c r="J41" s="27">
        <v>10</v>
      </c>
      <c r="K41" s="72"/>
      <c r="L41" s="72"/>
    </row>
    <row r="42" spans="1:12" ht="40.5" customHeight="1">
      <c r="A42" s="60">
        <v>36</v>
      </c>
      <c r="B42" s="92" t="s">
        <v>109</v>
      </c>
      <c r="C42" s="93">
        <v>1</v>
      </c>
      <c r="D42" s="94" t="s">
        <v>29</v>
      </c>
      <c r="E42" s="94" t="s">
        <v>30</v>
      </c>
      <c r="F42" s="48" t="s">
        <v>123</v>
      </c>
      <c r="G42" s="79">
        <f t="shared" si="0"/>
        <v>45</v>
      </c>
      <c r="H42" s="94">
        <v>15</v>
      </c>
      <c r="I42" s="94">
        <v>30</v>
      </c>
      <c r="J42" s="94"/>
      <c r="K42" s="8"/>
      <c r="L42" s="8"/>
    </row>
    <row r="43" spans="1:12" ht="40.5" customHeight="1">
      <c r="A43" s="57">
        <v>37</v>
      </c>
      <c r="B43" s="64" t="s">
        <v>88</v>
      </c>
      <c r="C43" s="55">
        <v>1</v>
      </c>
      <c r="D43" s="27" t="s">
        <v>19</v>
      </c>
      <c r="E43" s="27" t="s">
        <v>30</v>
      </c>
      <c r="F43" s="78" t="s">
        <v>24</v>
      </c>
      <c r="G43" s="91">
        <f t="shared" si="0"/>
        <v>30</v>
      </c>
      <c r="H43" s="27">
        <v>10</v>
      </c>
      <c r="I43" s="27">
        <v>20</v>
      </c>
      <c r="J43" s="27"/>
      <c r="K43" s="72"/>
      <c r="L43" s="72"/>
    </row>
    <row r="44" spans="1:12" ht="40.5" customHeight="1">
      <c r="A44" s="60">
        <v>38</v>
      </c>
      <c r="B44" s="92" t="s">
        <v>89</v>
      </c>
      <c r="C44" s="93">
        <v>1</v>
      </c>
      <c r="D44" s="94" t="s">
        <v>19</v>
      </c>
      <c r="E44" s="94" t="s">
        <v>30</v>
      </c>
      <c r="F44" s="70" t="s">
        <v>24</v>
      </c>
      <c r="G44" s="79">
        <f t="shared" si="0"/>
        <v>30</v>
      </c>
      <c r="H44" s="94">
        <v>10</v>
      </c>
      <c r="I44" s="94">
        <v>20</v>
      </c>
      <c r="J44" s="94"/>
      <c r="K44" s="8"/>
      <c r="L44" s="8"/>
    </row>
    <row r="45" spans="1:12" ht="40.5" customHeight="1">
      <c r="A45" s="57">
        <v>39</v>
      </c>
      <c r="B45" s="64" t="s">
        <v>110</v>
      </c>
      <c r="C45" s="55">
        <v>1</v>
      </c>
      <c r="D45" s="27" t="s">
        <v>19</v>
      </c>
      <c r="E45" s="27" t="s">
        <v>30</v>
      </c>
      <c r="F45" s="78" t="s">
        <v>24</v>
      </c>
      <c r="G45" s="91">
        <f t="shared" si="0"/>
        <v>30</v>
      </c>
      <c r="H45" s="27">
        <v>30</v>
      </c>
      <c r="I45" s="27"/>
      <c r="J45" s="27"/>
      <c r="K45" s="72"/>
      <c r="L45" s="72"/>
    </row>
    <row r="46" spans="1:12" ht="40.5" customHeight="1">
      <c r="A46" s="60">
        <v>40</v>
      </c>
      <c r="B46" s="92" t="s">
        <v>111</v>
      </c>
      <c r="C46" s="93">
        <v>1</v>
      </c>
      <c r="D46" s="94" t="s">
        <v>19</v>
      </c>
      <c r="E46" s="94" t="s">
        <v>30</v>
      </c>
      <c r="F46" s="70" t="s">
        <v>24</v>
      </c>
      <c r="G46" s="79">
        <f t="shared" si="0"/>
        <v>30</v>
      </c>
      <c r="H46" s="94">
        <v>30</v>
      </c>
      <c r="I46" s="94"/>
      <c r="J46" s="94"/>
      <c r="K46" s="8"/>
      <c r="L46" s="8"/>
    </row>
    <row r="47" spans="1:12" ht="40.5" customHeight="1">
      <c r="A47" s="57">
        <v>41</v>
      </c>
      <c r="B47" s="64" t="s">
        <v>112</v>
      </c>
      <c r="C47" s="55">
        <v>1</v>
      </c>
      <c r="D47" s="27" t="s">
        <v>19</v>
      </c>
      <c r="E47" s="27" t="s">
        <v>30</v>
      </c>
      <c r="F47" s="98" t="s">
        <v>144</v>
      </c>
      <c r="G47" s="91">
        <f t="shared" si="0"/>
        <v>15</v>
      </c>
      <c r="H47" s="27"/>
      <c r="I47" s="27">
        <v>15</v>
      </c>
      <c r="J47" s="27"/>
      <c r="K47" s="72"/>
      <c r="L47" s="72"/>
    </row>
    <row r="48" spans="1:12" ht="40.5" customHeight="1">
      <c r="A48" s="57">
        <v>42</v>
      </c>
      <c r="B48" s="64" t="s">
        <v>113</v>
      </c>
      <c r="C48" s="55">
        <v>20</v>
      </c>
      <c r="D48" s="27" t="s">
        <v>29</v>
      </c>
      <c r="E48" s="27" t="s">
        <v>30</v>
      </c>
      <c r="F48" s="27" t="s">
        <v>35</v>
      </c>
      <c r="G48" s="91">
        <f t="shared" si="0"/>
        <v>0</v>
      </c>
      <c r="H48" s="27"/>
      <c r="I48" s="27"/>
      <c r="J48" s="27"/>
      <c r="K48" s="72"/>
      <c r="L48" s="72"/>
    </row>
    <row r="49" spans="1:12" ht="40.5" customHeight="1">
      <c r="A49" s="62">
        <v>43</v>
      </c>
      <c r="B49" s="92" t="s">
        <v>34</v>
      </c>
      <c r="C49" s="93">
        <v>20</v>
      </c>
      <c r="D49" s="94" t="s">
        <v>29</v>
      </c>
      <c r="E49" s="94" t="s">
        <v>30</v>
      </c>
      <c r="F49" s="94" t="s">
        <v>35</v>
      </c>
      <c r="G49" s="79">
        <f t="shared" si="0"/>
        <v>0</v>
      </c>
      <c r="H49" s="94"/>
      <c r="I49" s="94"/>
      <c r="J49" s="94"/>
      <c r="K49" s="8"/>
      <c r="L49" s="8"/>
    </row>
    <row r="50" spans="1:12" ht="40.5" customHeight="1">
      <c r="A50" s="60">
        <v>44</v>
      </c>
      <c r="B50" s="92" t="s">
        <v>114</v>
      </c>
      <c r="C50" s="93">
        <v>1</v>
      </c>
      <c r="D50" s="94" t="s">
        <v>29</v>
      </c>
      <c r="E50" s="94" t="s">
        <v>30</v>
      </c>
      <c r="F50" s="70" t="s">
        <v>24</v>
      </c>
      <c r="G50" s="79">
        <f t="shared" si="0"/>
        <v>30</v>
      </c>
      <c r="H50" s="94">
        <v>15</v>
      </c>
      <c r="I50" s="94">
        <v>15</v>
      </c>
      <c r="J50" s="94"/>
      <c r="K50" s="8"/>
      <c r="L50" s="8"/>
    </row>
    <row r="51" spans="1:12" ht="40.5" customHeight="1">
      <c r="A51" s="62">
        <v>45</v>
      </c>
      <c r="B51" s="92" t="s">
        <v>115</v>
      </c>
      <c r="C51" s="93">
        <v>1</v>
      </c>
      <c r="D51" s="94" t="s">
        <v>29</v>
      </c>
      <c r="E51" s="94" t="s">
        <v>30</v>
      </c>
      <c r="F51" s="70" t="s">
        <v>24</v>
      </c>
      <c r="G51" s="79">
        <f t="shared" si="0"/>
        <v>15</v>
      </c>
      <c r="H51" s="94"/>
      <c r="I51" s="94">
        <v>15</v>
      </c>
      <c r="J51" s="94"/>
      <c r="K51" s="8"/>
      <c r="L51" s="8"/>
    </row>
    <row r="52" spans="1:12" ht="40.5" customHeight="1">
      <c r="A52" s="57">
        <v>46</v>
      </c>
      <c r="B52" s="64" t="s">
        <v>116</v>
      </c>
      <c r="C52" s="55">
        <v>1</v>
      </c>
      <c r="D52" s="27" t="s">
        <v>19</v>
      </c>
      <c r="E52" s="27" t="s">
        <v>30</v>
      </c>
      <c r="F52" s="78" t="s">
        <v>24</v>
      </c>
      <c r="G52" s="91">
        <f t="shared" si="0"/>
        <v>16</v>
      </c>
      <c r="H52" s="27">
        <v>16</v>
      </c>
      <c r="I52" s="27"/>
      <c r="J52" s="27"/>
      <c r="K52" s="72"/>
      <c r="L52" s="72"/>
    </row>
    <row r="53" spans="1:12" ht="40.5" customHeight="1">
      <c r="A53" s="62">
        <v>47</v>
      </c>
      <c r="B53" s="92" t="s">
        <v>117</v>
      </c>
      <c r="C53" s="93">
        <v>1</v>
      </c>
      <c r="D53" s="94" t="s">
        <v>19</v>
      </c>
      <c r="E53" s="94" t="s">
        <v>30</v>
      </c>
      <c r="F53" s="70" t="s">
        <v>24</v>
      </c>
      <c r="G53" s="79">
        <f t="shared" si="0"/>
        <v>20</v>
      </c>
      <c r="H53" s="94">
        <v>16</v>
      </c>
      <c r="I53" s="94">
        <v>4</v>
      </c>
      <c r="J53" s="94"/>
      <c r="K53" s="8"/>
      <c r="L53" s="8"/>
    </row>
    <row r="54" spans="1:12" ht="40.5" customHeight="1">
      <c r="A54" s="57">
        <v>48</v>
      </c>
      <c r="B54" s="132" t="s">
        <v>149</v>
      </c>
      <c r="C54" s="133">
        <v>1</v>
      </c>
      <c r="D54" s="134">
        <v>1</v>
      </c>
      <c r="E54" s="134" t="s">
        <v>30</v>
      </c>
      <c r="F54" s="135" t="s">
        <v>21</v>
      </c>
      <c r="G54" s="136">
        <f t="shared" si="0"/>
        <v>12</v>
      </c>
      <c r="H54" s="134">
        <v>6</v>
      </c>
      <c r="I54" s="137"/>
      <c r="J54" s="134">
        <v>6</v>
      </c>
      <c r="K54" s="137"/>
      <c r="L54" s="130"/>
    </row>
    <row r="55" spans="1:12" ht="40.5" customHeight="1">
      <c r="A55" s="62">
        <v>49</v>
      </c>
      <c r="B55" s="138" t="s">
        <v>150</v>
      </c>
      <c r="C55" s="139">
        <v>1</v>
      </c>
      <c r="D55" s="140">
        <v>1</v>
      </c>
      <c r="E55" s="140" t="s">
        <v>30</v>
      </c>
      <c r="F55" s="141" t="s">
        <v>123</v>
      </c>
      <c r="G55" s="142">
        <f t="shared" si="0"/>
        <v>12</v>
      </c>
      <c r="H55" s="140">
        <v>6</v>
      </c>
      <c r="I55" s="143"/>
      <c r="J55" s="140">
        <v>6</v>
      </c>
      <c r="K55" s="143"/>
      <c r="L55" s="128"/>
    </row>
    <row r="56" spans="1:12" ht="40.5" customHeight="1">
      <c r="A56" s="57">
        <v>50</v>
      </c>
      <c r="B56" s="64" t="s">
        <v>118</v>
      </c>
      <c r="C56" s="55">
        <v>1</v>
      </c>
      <c r="D56" s="27" t="s">
        <v>19</v>
      </c>
      <c r="E56" s="27" t="s">
        <v>30</v>
      </c>
      <c r="F56" s="77" t="s">
        <v>21</v>
      </c>
      <c r="G56" s="91">
        <f t="shared" si="0"/>
        <v>44</v>
      </c>
      <c r="H56" s="27">
        <v>15</v>
      </c>
      <c r="I56" s="27">
        <v>15</v>
      </c>
      <c r="J56" s="27">
        <v>14</v>
      </c>
      <c r="K56" s="72"/>
      <c r="L56" s="72"/>
    </row>
    <row r="57" spans="1:12" ht="40.5" customHeight="1">
      <c r="A57" s="62">
        <v>51</v>
      </c>
      <c r="B57" s="92" t="s">
        <v>119</v>
      </c>
      <c r="C57" s="93">
        <v>1</v>
      </c>
      <c r="D57" s="94" t="s">
        <v>19</v>
      </c>
      <c r="E57" s="94" t="s">
        <v>30</v>
      </c>
      <c r="F57" s="48" t="s">
        <v>123</v>
      </c>
      <c r="G57" s="79">
        <f t="shared" si="0"/>
        <v>31</v>
      </c>
      <c r="H57" s="94">
        <v>15</v>
      </c>
      <c r="I57" s="94">
        <v>10</v>
      </c>
      <c r="J57" s="94">
        <v>6</v>
      </c>
      <c r="K57" s="8"/>
      <c r="L57" s="8"/>
    </row>
    <row r="58" spans="1:12" ht="40.5" customHeight="1">
      <c r="A58" s="57">
        <v>52</v>
      </c>
      <c r="B58" s="64" t="s">
        <v>120</v>
      </c>
      <c r="C58" s="55">
        <v>1</v>
      </c>
      <c r="D58" s="27" t="s">
        <v>29</v>
      </c>
      <c r="E58" s="27" t="s">
        <v>30</v>
      </c>
      <c r="F58" s="77" t="s">
        <v>123</v>
      </c>
      <c r="G58" s="91">
        <f t="shared" si="0"/>
        <v>16</v>
      </c>
      <c r="H58" s="27">
        <v>4</v>
      </c>
      <c r="I58" s="27">
        <v>8</v>
      </c>
      <c r="J58" s="27">
        <v>4</v>
      </c>
      <c r="K58" s="72"/>
      <c r="L58" s="72"/>
    </row>
    <row r="59" spans="1:12" ht="40.5" customHeight="1">
      <c r="A59" s="62">
        <v>53</v>
      </c>
      <c r="B59" s="92" t="s">
        <v>121</v>
      </c>
      <c r="C59" s="93">
        <v>1</v>
      </c>
      <c r="D59" s="94" t="s">
        <v>29</v>
      </c>
      <c r="E59" s="94" t="s">
        <v>30</v>
      </c>
      <c r="F59" s="48" t="s">
        <v>123</v>
      </c>
      <c r="G59" s="79">
        <f t="shared" si="0"/>
        <v>16</v>
      </c>
      <c r="H59" s="94">
        <v>4</v>
      </c>
      <c r="I59" s="94">
        <v>8</v>
      </c>
      <c r="J59" s="94">
        <v>4</v>
      </c>
      <c r="K59" s="8"/>
      <c r="L59" s="8"/>
    </row>
    <row r="60" spans="1:12" ht="12" customHeight="1">
      <c r="A60" s="81"/>
      <c r="B60" s="74" t="s">
        <v>36</v>
      </c>
      <c r="C60" s="97">
        <f>C10+C12+C14+C16+C55+C18+C20+C23+C26+C28+C30+C32+C34+C36+C38+C40+C42+C44+C46+C49+C50+C51+C53+C57+C59</f>
        <v>60</v>
      </c>
      <c r="D60" s="283" t="s">
        <v>244</v>
      </c>
      <c r="E60" s="283"/>
      <c r="F60" s="283"/>
      <c r="G60" s="97">
        <f>SUM(G59,G57,G55,G53,G49:G51,G46,G44,G42,G40,G38,G36,G34,G32,G30,G28,G26,G23:G24,G20,G18,G16,G14,G12,G10)</f>
        <v>737</v>
      </c>
      <c r="H60" s="97">
        <f>SUM(H59,H57,H55,H53,H51,H50,H49,H46,H44,H42,H40,H38,H36,H34,H32,H30,H28,H26,H24,H23,H20,H18,H16,H14,H12,H10)</f>
        <v>319</v>
      </c>
      <c r="I60" s="97">
        <f>SUM(I59,I57,I55,I53,I51,I50,I49,I46,I44,I42,I40,I38,I36,I34,I32,I30,I28,I26,I24,I23,I20,I18,I16,I14,I12,I10)</f>
        <v>342</v>
      </c>
      <c r="J60" s="97">
        <f>SUM(J59,J57,J55,J53,J51,J50,J49,J46,J44,J42,J40,J38,J36,J34,J32,J30,J28,J26,J24,J23,J20,J18,J16,J14,J12,J10)</f>
        <v>76</v>
      </c>
      <c r="K60" s="97">
        <f>K10+K12+K14+K16+K18+K20+K23+K26+K28+K30+K32+K34+K36+K38+K40+K42+K44+K46+K49+K50+K51+K53+K57+K59+K24</f>
        <v>0</v>
      </c>
      <c r="L60" s="97">
        <f>L10+L12+L14+L16+L18+L20+L23+L26+L28+L30+L32+L34+L36+L38+L40+L42+L44+L46+L49+L50+L51+L53+L57+L59+L24</f>
        <v>0</v>
      </c>
    </row>
    <row r="61" spans="1:12" ht="14.25" customHeight="1">
      <c r="A61" s="81"/>
      <c r="B61" s="74" t="s">
        <v>36</v>
      </c>
      <c r="C61" s="97">
        <f>C9+C11+C13+C15+C54+C17+C19+C21+C25+C27+C29+C31+C33+C35+C37+C39+C41+C43+C45+C47+C48+C52+C56+C58</f>
        <v>60</v>
      </c>
      <c r="D61" s="283" t="s">
        <v>245</v>
      </c>
      <c r="E61" s="283"/>
      <c r="F61" s="283"/>
      <c r="G61" s="97">
        <f>SUM(G58,G56,G54,G52,G48,G47,G45,G43,G41,G39,G37,G35,G33,G31,G29,G27,G25,G22,G21,G19,G17,G15,G13,G11,G9)</f>
        <v>688</v>
      </c>
      <c r="H61" s="97">
        <f>SUM(H58,H56,H54,H52,H48,H47,H45,H43,H41,H39,H37,H35,H33,H31,H29,H27,H25,H22,H21,H19,H17,H15,H13,H11,H9)</f>
        <v>304</v>
      </c>
      <c r="I61" s="97">
        <f>SUM(I58,I56,I54,I52,I48,I47,I45,I43,I41,I39,I37,I35,I33,I31,I29,I27,I25,I22,I21,I19,I17,I15,I13,I11,I9)</f>
        <v>290</v>
      </c>
      <c r="J61" s="97">
        <f>SUM(J58,J56,J54,J52,J48,J47,J45,J43,J41,J39,J37,J35,J33,J31,J29,J27,J25,J22,J21,J19,J17,J15,J13,J11,J9)</f>
        <v>94</v>
      </c>
      <c r="K61" s="97">
        <f>K9+K11+K13+K15+K17+K19+K21+K25+K27+K29+K31+K33+K35+K37+K39+K41+K43+K45+K47+K48+K52+K56+K58+K22</f>
        <v>0</v>
      </c>
      <c r="L61" s="97">
        <f>L9+L11+L13+L15+L17+L19+L21+L25+L27+L29+L31+L33+L35+L37+L39+L41+L43+L45+L47+L48+L52+L56+L58+L22</f>
        <v>0</v>
      </c>
    </row>
  </sheetData>
  <sheetProtection/>
  <mergeCells count="12">
    <mergeCell ref="B7:B8"/>
    <mergeCell ref="C7:C8"/>
    <mergeCell ref="A7:A8"/>
    <mergeCell ref="C5:F5"/>
    <mergeCell ref="G7:L7"/>
    <mergeCell ref="D60:F60"/>
    <mergeCell ref="D61:F61"/>
    <mergeCell ref="C23:C24"/>
    <mergeCell ref="E23:E24"/>
    <mergeCell ref="C21:C22"/>
    <mergeCell ref="E21:E22"/>
    <mergeCell ref="F7:F8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3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9"/>
  <sheetViews>
    <sheetView view="pageBreakPreview" zoomScaleSheetLayoutView="100" zoomScalePageLayoutView="0" workbookViewId="0" topLeftCell="A16">
      <selection activeCell="A7" sqref="A7:A8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5"/>
      <c r="B3" s="66"/>
      <c r="C3" s="67" t="s">
        <v>0</v>
      </c>
      <c r="D3" s="65"/>
      <c r="E3" s="65"/>
      <c r="F3" s="65"/>
      <c r="G3" s="127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65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80" t="s">
        <v>156</v>
      </c>
      <c r="D5" s="280"/>
      <c r="E5" s="280"/>
      <c r="F5" s="280"/>
      <c r="G5" s="68"/>
      <c r="H5" s="65"/>
      <c r="I5" s="65"/>
      <c r="J5" s="65"/>
      <c r="K5" s="65"/>
      <c r="L5" s="65"/>
    </row>
    <row r="6" spans="1:12" ht="12">
      <c r="A6" s="65"/>
      <c r="B6" s="66"/>
      <c r="C6" s="67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336" t="s">
        <v>6</v>
      </c>
      <c r="B7" s="276" t="s">
        <v>122</v>
      </c>
      <c r="C7" s="278" t="s">
        <v>8</v>
      </c>
      <c r="D7" s="69" t="s">
        <v>3</v>
      </c>
      <c r="E7" s="69" t="s">
        <v>4</v>
      </c>
      <c r="F7" s="276" t="s">
        <v>11</v>
      </c>
      <c r="G7" s="281" t="s">
        <v>5</v>
      </c>
      <c r="H7" s="335"/>
      <c r="I7" s="335"/>
      <c r="J7" s="335"/>
      <c r="K7" s="335"/>
      <c r="L7" s="335"/>
    </row>
    <row r="8" spans="1:12" s="12" customFormat="1" ht="14.25" customHeight="1">
      <c r="A8" s="337"/>
      <c r="B8" s="277"/>
      <c r="C8" s="279"/>
      <c r="D8" s="69" t="s">
        <v>9</v>
      </c>
      <c r="E8" s="69" t="s">
        <v>10</v>
      </c>
      <c r="F8" s="277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154" customFormat="1" ht="40.5" customHeight="1">
      <c r="A9" s="147">
        <v>1</v>
      </c>
      <c r="B9" s="148" t="s">
        <v>153</v>
      </c>
      <c r="C9" s="149">
        <v>6</v>
      </c>
      <c r="D9" s="150" t="s">
        <v>19</v>
      </c>
      <c r="E9" s="56" t="s">
        <v>20</v>
      </c>
      <c r="F9" s="151" t="s">
        <v>123</v>
      </c>
      <c r="G9" s="152">
        <v>30</v>
      </c>
      <c r="H9" s="150">
        <v>30</v>
      </c>
      <c r="I9" s="150"/>
      <c r="J9" s="153"/>
      <c r="K9" s="129"/>
      <c r="L9" s="129"/>
    </row>
    <row r="10" spans="1:12" ht="40.5" customHeight="1">
      <c r="A10" s="28">
        <v>2</v>
      </c>
      <c r="B10" s="38" t="s">
        <v>154</v>
      </c>
      <c r="C10" s="58">
        <v>8</v>
      </c>
      <c r="D10" s="29">
        <v>2</v>
      </c>
      <c r="E10" s="56" t="s">
        <v>20</v>
      </c>
      <c r="F10" s="70" t="s">
        <v>24</v>
      </c>
      <c r="G10" s="79">
        <v>40</v>
      </c>
      <c r="H10" s="29">
        <v>40</v>
      </c>
      <c r="I10" s="29"/>
      <c r="J10" s="59"/>
      <c r="K10" s="60"/>
      <c r="L10" s="60"/>
    </row>
    <row r="11" spans="1:12" ht="40.5" customHeight="1">
      <c r="A11" s="147">
        <v>3</v>
      </c>
      <c r="B11" s="148" t="s">
        <v>155</v>
      </c>
      <c r="C11" s="149">
        <v>6</v>
      </c>
      <c r="D11" s="150">
        <v>1</v>
      </c>
      <c r="E11" s="56" t="s">
        <v>20</v>
      </c>
      <c r="F11" s="155" t="s">
        <v>24</v>
      </c>
      <c r="G11" s="152">
        <v>30</v>
      </c>
      <c r="H11" s="150">
        <v>30</v>
      </c>
      <c r="I11" s="150"/>
      <c r="J11" s="153"/>
      <c r="K11" s="129"/>
      <c r="L11" s="129"/>
    </row>
    <row r="12" spans="1:12" ht="40.5" customHeight="1">
      <c r="A12" s="28">
        <v>4</v>
      </c>
      <c r="B12" s="148" t="s">
        <v>157</v>
      </c>
      <c r="C12" s="58">
        <v>4</v>
      </c>
      <c r="D12" s="29">
        <v>2</v>
      </c>
      <c r="E12" s="29" t="s">
        <v>30</v>
      </c>
      <c r="F12" s="155" t="s">
        <v>24</v>
      </c>
      <c r="G12" s="79">
        <v>30</v>
      </c>
      <c r="H12" s="29">
        <v>30</v>
      </c>
      <c r="I12" s="29"/>
      <c r="J12" s="59"/>
      <c r="K12" s="60"/>
      <c r="L12" s="60"/>
    </row>
    <row r="13" spans="1:12" ht="40.5" customHeight="1">
      <c r="A13" s="147">
        <v>5</v>
      </c>
      <c r="B13" s="148" t="s">
        <v>42</v>
      </c>
      <c r="C13" s="338">
        <v>1</v>
      </c>
      <c r="D13" s="150">
        <v>1</v>
      </c>
      <c r="E13" s="29" t="s">
        <v>30</v>
      </c>
      <c r="F13" s="156" t="s">
        <v>56</v>
      </c>
      <c r="G13" s="152">
        <v>2</v>
      </c>
      <c r="H13" s="150">
        <v>2</v>
      </c>
      <c r="I13" s="150"/>
      <c r="J13" s="153"/>
      <c r="K13" s="129"/>
      <c r="L13" s="129"/>
    </row>
    <row r="14" spans="1:12" ht="37.5" customHeight="1">
      <c r="A14" s="147">
        <v>6</v>
      </c>
      <c r="B14" s="148" t="s">
        <v>42</v>
      </c>
      <c r="C14" s="339"/>
      <c r="D14" s="150">
        <v>1</v>
      </c>
      <c r="E14" s="29" t="s">
        <v>30</v>
      </c>
      <c r="F14" s="22" t="s">
        <v>55</v>
      </c>
      <c r="G14" s="152">
        <v>2</v>
      </c>
      <c r="H14" s="150">
        <v>2</v>
      </c>
      <c r="I14" s="150"/>
      <c r="J14" s="153"/>
      <c r="K14" s="129"/>
      <c r="L14" s="129"/>
    </row>
    <row r="15" spans="1:12" ht="40.5" customHeight="1">
      <c r="A15" s="147">
        <v>7</v>
      </c>
      <c r="B15" s="148" t="s">
        <v>158</v>
      </c>
      <c r="C15" s="149">
        <v>4</v>
      </c>
      <c r="D15" s="150">
        <v>1</v>
      </c>
      <c r="E15" s="29" t="s">
        <v>30</v>
      </c>
      <c r="F15" s="85" t="s">
        <v>123</v>
      </c>
      <c r="G15" s="152">
        <v>30</v>
      </c>
      <c r="H15" s="150"/>
      <c r="I15" s="150">
        <v>10</v>
      </c>
      <c r="J15" s="153"/>
      <c r="K15" s="129">
        <v>20</v>
      </c>
      <c r="L15" s="129"/>
    </row>
    <row r="16" spans="1:12" ht="40.5" customHeight="1">
      <c r="A16" s="147">
        <v>8</v>
      </c>
      <c r="B16" s="148" t="s">
        <v>159</v>
      </c>
      <c r="C16" s="149">
        <v>2</v>
      </c>
      <c r="D16" s="150">
        <v>1</v>
      </c>
      <c r="E16" s="29" t="s">
        <v>30</v>
      </c>
      <c r="F16" s="155" t="s">
        <v>24</v>
      </c>
      <c r="G16" s="152">
        <v>20</v>
      </c>
      <c r="H16" s="150">
        <v>20</v>
      </c>
      <c r="I16" s="150"/>
      <c r="J16" s="153"/>
      <c r="K16" s="129"/>
      <c r="L16" s="129"/>
    </row>
    <row r="17" spans="1:12" ht="40.5" customHeight="1">
      <c r="A17" s="147">
        <v>9</v>
      </c>
      <c r="B17" s="148" t="s">
        <v>160</v>
      </c>
      <c r="C17" s="149">
        <v>4</v>
      </c>
      <c r="D17" s="150" t="s">
        <v>19</v>
      </c>
      <c r="E17" s="29" t="s">
        <v>30</v>
      </c>
      <c r="F17" s="155" t="s">
        <v>24</v>
      </c>
      <c r="G17" s="152">
        <v>30</v>
      </c>
      <c r="H17" s="150">
        <v>30</v>
      </c>
      <c r="I17" s="150"/>
      <c r="J17" s="153"/>
      <c r="K17" s="129"/>
      <c r="L17" s="129"/>
    </row>
    <row r="18" spans="1:12" ht="40.5" customHeight="1">
      <c r="A18" s="147">
        <v>10</v>
      </c>
      <c r="B18" s="148" t="s">
        <v>161</v>
      </c>
      <c r="C18" s="149">
        <v>4</v>
      </c>
      <c r="D18" s="150" t="s">
        <v>19</v>
      </c>
      <c r="E18" s="29" t="s">
        <v>30</v>
      </c>
      <c r="F18" s="155" t="s">
        <v>24</v>
      </c>
      <c r="G18" s="152">
        <v>30</v>
      </c>
      <c r="H18" s="150"/>
      <c r="I18" s="150">
        <v>10</v>
      </c>
      <c r="J18" s="153"/>
      <c r="K18" s="129">
        <v>20</v>
      </c>
      <c r="L18" s="129"/>
    </row>
    <row r="19" spans="1:12" ht="40.5" customHeight="1">
      <c r="A19" s="147">
        <v>11</v>
      </c>
      <c r="B19" s="148" t="s">
        <v>162</v>
      </c>
      <c r="C19" s="149">
        <v>2</v>
      </c>
      <c r="D19" s="150">
        <v>2</v>
      </c>
      <c r="E19" s="29" t="s">
        <v>30</v>
      </c>
      <c r="F19" s="155" t="s">
        <v>24</v>
      </c>
      <c r="G19" s="152">
        <v>20</v>
      </c>
      <c r="H19" s="150">
        <v>20</v>
      </c>
      <c r="I19" s="150"/>
      <c r="J19" s="153"/>
      <c r="K19" s="129"/>
      <c r="L19" s="129"/>
    </row>
    <row r="20" spans="1:12" ht="40.5" customHeight="1">
      <c r="A20" s="147">
        <v>12</v>
      </c>
      <c r="B20" s="148" t="s">
        <v>163</v>
      </c>
      <c r="C20" s="149">
        <v>2</v>
      </c>
      <c r="D20" s="150">
        <v>1</v>
      </c>
      <c r="E20" s="29" t="s">
        <v>30</v>
      </c>
      <c r="F20" s="155" t="s">
        <v>24</v>
      </c>
      <c r="G20" s="152">
        <v>20</v>
      </c>
      <c r="H20" s="150">
        <v>20</v>
      </c>
      <c r="I20" s="150"/>
      <c r="J20" s="153"/>
      <c r="K20" s="129"/>
      <c r="L20" s="129"/>
    </row>
    <row r="21" spans="1:12" ht="40.5" customHeight="1">
      <c r="A21" s="147">
        <v>13</v>
      </c>
      <c r="B21" s="158" t="s">
        <v>164</v>
      </c>
      <c r="C21" s="149"/>
      <c r="D21" s="150">
        <v>1</v>
      </c>
      <c r="E21" s="29" t="s">
        <v>30</v>
      </c>
      <c r="F21" s="22" t="s">
        <v>58</v>
      </c>
      <c r="G21" s="152">
        <v>2</v>
      </c>
      <c r="H21" s="150"/>
      <c r="I21" s="150"/>
      <c r="J21" s="153"/>
      <c r="K21" s="129">
        <v>2</v>
      </c>
      <c r="L21" s="129"/>
    </row>
    <row r="22" spans="1:12" ht="40.5" customHeight="1">
      <c r="A22" s="147">
        <v>14</v>
      </c>
      <c r="B22" s="158" t="s">
        <v>165</v>
      </c>
      <c r="C22" s="149">
        <v>2</v>
      </c>
      <c r="D22" s="150">
        <v>2</v>
      </c>
      <c r="E22" s="150" t="s">
        <v>30</v>
      </c>
      <c r="F22" s="70" t="s">
        <v>24</v>
      </c>
      <c r="G22" s="152">
        <v>20</v>
      </c>
      <c r="H22" s="150"/>
      <c r="I22" s="150">
        <v>10</v>
      </c>
      <c r="J22" s="153"/>
      <c r="K22" s="129">
        <v>10</v>
      </c>
      <c r="L22" s="129"/>
    </row>
    <row r="23" spans="1:12" ht="40.5" customHeight="1">
      <c r="A23" s="147">
        <v>15</v>
      </c>
      <c r="B23" s="148" t="s">
        <v>166</v>
      </c>
      <c r="C23" s="149">
        <v>2</v>
      </c>
      <c r="D23" s="150">
        <v>2</v>
      </c>
      <c r="E23" s="150" t="s">
        <v>30</v>
      </c>
      <c r="F23" s="85" t="s">
        <v>123</v>
      </c>
      <c r="G23" s="152">
        <v>20</v>
      </c>
      <c r="H23" s="150">
        <v>20</v>
      </c>
      <c r="I23" s="150"/>
      <c r="J23" s="153"/>
      <c r="K23" s="129"/>
      <c r="L23" s="129"/>
    </row>
    <row r="24" spans="1:12" ht="40.5" customHeight="1">
      <c r="A24" s="147">
        <v>16</v>
      </c>
      <c r="B24" s="38" t="s">
        <v>167</v>
      </c>
      <c r="C24" s="149">
        <v>1</v>
      </c>
      <c r="D24" s="150">
        <v>2</v>
      </c>
      <c r="E24" s="150" t="s">
        <v>30</v>
      </c>
      <c r="F24" s="70" t="s">
        <v>24</v>
      </c>
      <c r="G24" s="79">
        <v>15</v>
      </c>
      <c r="H24" s="29">
        <v>15</v>
      </c>
      <c r="I24" s="29"/>
      <c r="J24" s="59"/>
      <c r="K24" s="60"/>
      <c r="L24" s="60"/>
    </row>
    <row r="25" spans="1:12" ht="40.5" customHeight="1">
      <c r="A25" s="147">
        <v>17</v>
      </c>
      <c r="B25" s="38" t="s">
        <v>168</v>
      </c>
      <c r="C25" s="149">
        <v>2</v>
      </c>
      <c r="D25" s="150">
        <v>1</v>
      </c>
      <c r="E25" s="150" t="s">
        <v>30</v>
      </c>
      <c r="F25" s="85" t="s">
        <v>123</v>
      </c>
      <c r="G25" s="79">
        <v>20</v>
      </c>
      <c r="H25" s="29">
        <v>20</v>
      </c>
      <c r="I25" s="29"/>
      <c r="J25" s="59"/>
      <c r="K25" s="60"/>
      <c r="L25" s="60"/>
    </row>
    <row r="26" spans="1:13" ht="40.5" customHeight="1">
      <c r="A26" s="147">
        <v>18</v>
      </c>
      <c r="B26" s="38" t="s">
        <v>169</v>
      </c>
      <c r="C26" s="149">
        <v>3</v>
      </c>
      <c r="D26" s="150">
        <v>2</v>
      </c>
      <c r="E26" s="150" t="s">
        <v>30</v>
      </c>
      <c r="F26" s="151" t="s">
        <v>123</v>
      </c>
      <c r="G26" s="152">
        <v>25</v>
      </c>
      <c r="H26" s="150">
        <v>25</v>
      </c>
      <c r="I26" s="150"/>
      <c r="J26" s="153"/>
      <c r="K26" s="129"/>
      <c r="L26" s="129"/>
      <c r="M26" s="154"/>
    </row>
    <row r="27" spans="1:12" ht="40.5" customHeight="1">
      <c r="A27" s="147">
        <v>19</v>
      </c>
      <c r="B27" s="148" t="s">
        <v>170</v>
      </c>
      <c r="C27" s="149">
        <v>3</v>
      </c>
      <c r="D27" s="150">
        <v>2</v>
      </c>
      <c r="E27" s="150" t="s">
        <v>30</v>
      </c>
      <c r="F27" s="70" t="s">
        <v>24</v>
      </c>
      <c r="G27" s="79">
        <v>25</v>
      </c>
      <c r="H27" s="29">
        <v>25</v>
      </c>
      <c r="I27" s="29"/>
      <c r="J27" s="59"/>
      <c r="K27" s="60"/>
      <c r="L27" s="60"/>
    </row>
    <row r="28" spans="1:12" ht="40.5" customHeight="1">
      <c r="A28" s="147">
        <v>20</v>
      </c>
      <c r="B28" s="38" t="s">
        <v>171</v>
      </c>
      <c r="C28" s="149">
        <v>4</v>
      </c>
      <c r="D28" s="150" t="s">
        <v>19</v>
      </c>
      <c r="E28" s="150" t="s">
        <v>30</v>
      </c>
      <c r="F28" s="155" t="s">
        <v>24</v>
      </c>
      <c r="G28" s="152">
        <v>30</v>
      </c>
      <c r="H28" s="150">
        <v>30</v>
      </c>
      <c r="I28" s="150"/>
      <c r="J28" s="153"/>
      <c r="K28" s="129"/>
      <c r="L28" s="129"/>
    </row>
    <row r="29" spans="1:12" ht="12">
      <c r="A29" s="73"/>
      <c r="B29" s="74" t="s">
        <v>36</v>
      </c>
      <c r="C29" s="75">
        <f>SUM(C9:C28)</f>
        <v>60</v>
      </c>
      <c r="D29" s="283"/>
      <c r="E29" s="283"/>
      <c r="F29" s="283"/>
      <c r="G29" s="75">
        <f>SUM(G9:G28)</f>
        <v>441</v>
      </c>
      <c r="H29" s="75">
        <f>SUM(H9:H28)</f>
        <v>359</v>
      </c>
      <c r="I29" s="75">
        <f>SUM(I9:I28)</f>
        <v>30</v>
      </c>
      <c r="J29" s="75"/>
      <c r="K29" s="75">
        <f>SUM(K9:K28)</f>
        <v>52</v>
      </c>
      <c r="L29" s="75"/>
    </row>
  </sheetData>
  <sheetProtection/>
  <mergeCells count="8">
    <mergeCell ref="B7:B8"/>
    <mergeCell ref="A7:A8"/>
    <mergeCell ref="D29:F29"/>
    <mergeCell ref="G7:L7"/>
    <mergeCell ref="C5:F5"/>
    <mergeCell ref="C13:C14"/>
    <mergeCell ref="F7:F8"/>
    <mergeCell ref="C7:C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8"/>
  <sheetViews>
    <sheetView view="pageBreakPreview" zoomScaleSheetLayoutView="100" zoomScalePageLayoutView="0" workbookViewId="0" topLeftCell="A1">
      <selection activeCell="G4" sqref="G4"/>
    </sheetView>
  </sheetViews>
  <sheetFormatPr defaultColWidth="8.796875" defaultRowHeight="14.25"/>
  <cols>
    <col min="1" max="1" width="4.8984375" style="9" customWidth="1"/>
    <col min="2" max="2" width="22.09765625" style="10" customWidth="1"/>
    <col min="3" max="5" width="5.8984375" style="9" customWidth="1"/>
    <col min="6" max="6" width="40.8984375" style="9" customWidth="1"/>
    <col min="7" max="7" width="6.59765625" style="34" customWidth="1"/>
    <col min="8" max="13" width="4.69921875" style="9" customWidth="1"/>
    <col min="14" max="16" width="9" style="9" customWidth="1"/>
    <col min="17" max="17" width="4.8984375" style="9" customWidth="1"/>
    <col min="18" max="18" width="22.09765625" style="9" customWidth="1"/>
    <col min="19" max="21" width="5.8984375" style="9" customWidth="1"/>
    <col min="22" max="22" width="40.8984375" style="9" customWidth="1"/>
    <col min="23" max="23" width="6.59765625" style="9" customWidth="1"/>
    <col min="24" max="29" width="4.69921875" style="9" customWidth="1"/>
    <col min="30" max="32" width="9" style="9" customWidth="1"/>
    <col min="33" max="33" width="4.8984375" style="9" customWidth="1"/>
    <col min="34" max="34" width="22.09765625" style="9" customWidth="1"/>
    <col min="35" max="37" width="5.8984375" style="9" customWidth="1"/>
    <col min="38" max="38" width="40.8984375" style="9" customWidth="1"/>
    <col min="39" max="39" width="6.59765625" style="9" customWidth="1"/>
    <col min="40" max="45" width="4.69921875" style="9" customWidth="1"/>
    <col min="46" max="48" width="9" style="9" customWidth="1"/>
    <col min="49" max="49" width="4.8984375" style="9" customWidth="1"/>
    <col min="50" max="50" width="22.09765625" style="9" customWidth="1"/>
    <col min="51" max="53" width="5.8984375" style="9" customWidth="1"/>
    <col min="54" max="54" width="40.8984375" style="9" customWidth="1"/>
    <col min="55" max="55" width="6.59765625" style="9" customWidth="1"/>
    <col min="56" max="61" width="4.69921875" style="9" customWidth="1"/>
    <col min="62" max="64" width="9" style="9" customWidth="1"/>
    <col min="65" max="65" width="4.8984375" style="9" customWidth="1"/>
    <col min="66" max="66" width="22.09765625" style="9" customWidth="1"/>
    <col min="67" max="69" width="5.8984375" style="9" customWidth="1"/>
    <col min="70" max="70" width="40.8984375" style="9" customWidth="1"/>
    <col min="71" max="71" width="6.59765625" style="9" customWidth="1"/>
    <col min="72" max="77" width="4.69921875" style="9" customWidth="1"/>
    <col min="78" max="80" width="9" style="9" customWidth="1"/>
    <col min="81" max="81" width="4.8984375" style="9" customWidth="1"/>
    <col min="82" max="82" width="22.09765625" style="9" customWidth="1"/>
    <col min="83" max="85" width="5.8984375" style="9" customWidth="1"/>
    <col min="86" max="86" width="40.8984375" style="9" customWidth="1"/>
    <col min="87" max="87" width="6.59765625" style="9" customWidth="1"/>
    <col min="88" max="93" width="4.69921875" style="9" customWidth="1"/>
    <col min="94" max="96" width="9" style="9" customWidth="1"/>
    <col min="97" max="97" width="4.8984375" style="9" customWidth="1"/>
    <col min="98" max="98" width="22.09765625" style="9" customWidth="1"/>
    <col min="99" max="101" width="5.8984375" style="9" customWidth="1"/>
    <col min="102" max="102" width="40.8984375" style="9" customWidth="1"/>
    <col min="103" max="103" width="6.59765625" style="9" customWidth="1"/>
    <col min="104" max="109" width="4.69921875" style="9" customWidth="1"/>
    <col min="110" max="112" width="9" style="9" customWidth="1"/>
    <col min="113" max="113" width="4.8984375" style="9" customWidth="1"/>
    <col min="114" max="114" width="22.09765625" style="9" customWidth="1"/>
    <col min="115" max="117" width="5.8984375" style="9" customWidth="1"/>
    <col min="118" max="118" width="40.8984375" style="9" customWidth="1"/>
    <col min="119" max="119" width="6.59765625" style="9" customWidth="1"/>
    <col min="120" max="125" width="4.69921875" style="9" customWidth="1"/>
    <col min="126" max="128" width="9" style="9" customWidth="1"/>
    <col min="129" max="129" width="4.8984375" style="9" customWidth="1"/>
    <col min="130" max="130" width="22.09765625" style="9" customWidth="1"/>
    <col min="131" max="133" width="5.8984375" style="9" customWidth="1"/>
    <col min="134" max="134" width="40.8984375" style="9" customWidth="1"/>
    <col min="135" max="135" width="6.59765625" style="9" customWidth="1"/>
    <col min="136" max="141" width="4.69921875" style="9" customWidth="1"/>
    <col min="142" max="144" width="9" style="9" customWidth="1"/>
    <col min="145" max="145" width="4.8984375" style="9" customWidth="1"/>
    <col min="146" max="146" width="22.09765625" style="9" customWidth="1"/>
    <col min="147" max="149" width="5.8984375" style="9" customWidth="1"/>
    <col min="150" max="150" width="40.8984375" style="9" customWidth="1"/>
    <col min="151" max="151" width="6.59765625" style="9" customWidth="1"/>
    <col min="152" max="157" width="4.69921875" style="9" customWidth="1"/>
    <col min="158" max="160" width="9" style="9" customWidth="1"/>
    <col min="161" max="161" width="4.8984375" style="9" customWidth="1"/>
    <col min="162" max="162" width="22.09765625" style="9" customWidth="1"/>
    <col min="163" max="165" width="5.8984375" style="9" customWidth="1"/>
    <col min="166" max="166" width="40.8984375" style="9" customWidth="1"/>
    <col min="167" max="167" width="6.59765625" style="9" customWidth="1"/>
    <col min="168" max="173" width="4.69921875" style="9" customWidth="1"/>
    <col min="174" max="176" width="9" style="9" customWidth="1"/>
    <col min="177" max="177" width="4.8984375" style="9" customWidth="1"/>
    <col min="178" max="178" width="22.09765625" style="9" customWidth="1"/>
    <col min="179" max="181" width="5.8984375" style="9" customWidth="1"/>
    <col min="182" max="182" width="40.8984375" style="9" customWidth="1"/>
    <col min="183" max="183" width="6.59765625" style="9" customWidth="1"/>
    <col min="184" max="189" width="4.69921875" style="9" customWidth="1"/>
    <col min="190" max="192" width="9" style="9" customWidth="1"/>
    <col min="193" max="193" width="4.8984375" style="9" customWidth="1"/>
    <col min="194" max="194" width="22.09765625" style="9" customWidth="1"/>
    <col min="195" max="197" width="5.8984375" style="9" customWidth="1"/>
    <col min="198" max="198" width="40.8984375" style="9" customWidth="1"/>
    <col min="199" max="199" width="6.59765625" style="9" customWidth="1"/>
    <col min="200" max="205" width="4.69921875" style="9" customWidth="1"/>
    <col min="206" max="208" width="9" style="9" customWidth="1"/>
    <col min="209" max="209" width="4.8984375" style="9" customWidth="1"/>
    <col min="210" max="210" width="22.09765625" style="9" customWidth="1"/>
    <col min="211" max="213" width="5.8984375" style="9" customWidth="1"/>
    <col min="214" max="214" width="40.8984375" style="9" customWidth="1"/>
    <col min="215" max="215" width="6.59765625" style="9" customWidth="1"/>
    <col min="216" max="221" width="4.69921875" style="9" customWidth="1"/>
    <col min="222" max="224" width="9" style="9" customWidth="1"/>
    <col min="225" max="225" width="4.8984375" style="9" customWidth="1"/>
    <col min="226" max="226" width="22.09765625" style="9" customWidth="1"/>
    <col min="227" max="229" width="5.8984375" style="9" customWidth="1"/>
    <col min="230" max="230" width="40.8984375" style="9" customWidth="1"/>
    <col min="231" max="231" width="6.59765625" style="9" customWidth="1"/>
    <col min="232" max="237" width="4.69921875" style="9" customWidth="1"/>
    <col min="238" max="240" width="9" style="9" customWidth="1"/>
    <col min="241" max="241" width="4.8984375" style="9" customWidth="1"/>
    <col min="242" max="242" width="22.09765625" style="9" customWidth="1"/>
    <col min="243" max="245" width="5.8984375" style="9" customWidth="1"/>
    <col min="246" max="246" width="40.8984375" style="9" customWidth="1"/>
    <col min="247" max="247" width="6.59765625" style="9" customWidth="1"/>
    <col min="248" max="253" width="4.69921875" style="9" customWidth="1"/>
    <col min="254" max="16384" width="9" style="9" customWidth="1"/>
  </cols>
  <sheetData>
    <row r="3" spans="1:12" ht="12">
      <c r="A3" s="13"/>
      <c r="B3" s="14"/>
      <c r="C3" s="63" t="s">
        <v>0</v>
      </c>
      <c r="D3" s="13"/>
      <c r="E3" s="13"/>
      <c r="F3" s="13"/>
      <c r="G3" s="127" t="s">
        <v>246</v>
      </c>
      <c r="H3" s="13"/>
      <c r="I3" s="13"/>
      <c r="J3" s="13"/>
      <c r="K3" s="13"/>
      <c r="L3" s="13"/>
    </row>
    <row r="4" spans="1:12" ht="12">
      <c r="A4" s="13"/>
      <c r="B4" s="14"/>
      <c r="C4" s="63" t="s">
        <v>1</v>
      </c>
      <c r="D4" s="13"/>
      <c r="E4" s="13"/>
      <c r="F4" s="13"/>
      <c r="G4" s="33"/>
      <c r="H4" s="13"/>
      <c r="I4" s="13"/>
      <c r="J4" s="13"/>
      <c r="K4" s="13"/>
      <c r="L4" s="13"/>
    </row>
    <row r="5" spans="1:12" ht="12">
      <c r="A5" s="13"/>
      <c r="B5" s="14"/>
      <c r="C5" s="63" t="s">
        <v>2</v>
      </c>
      <c r="D5" s="13"/>
      <c r="E5" s="13"/>
      <c r="F5" s="13"/>
      <c r="G5" s="33"/>
      <c r="H5" s="13"/>
      <c r="I5" s="13"/>
      <c r="J5" s="13"/>
      <c r="K5" s="13"/>
      <c r="L5" s="13"/>
    </row>
    <row r="6" spans="1:12" ht="12">
      <c r="A6" s="13"/>
      <c r="B6" s="14"/>
      <c r="C6" s="13"/>
      <c r="D6" s="13"/>
      <c r="E6" s="13"/>
      <c r="F6" s="13"/>
      <c r="G6" s="33"/>
      <c r="H6" s="13"/>
      <c r="I6" s="13"/>
      <c r="J6" s="13"/>
      <c r="K6" s="13"/>
      <c r="L6" s="13"/>
    </row>
    <row r="7" spans="1:12" s="34" customFormat="1" ht="14.25" customHeight="1">
      <c r="A7" s="342" t="s">
        <v>6</v>
      </c>
      <c r="B7" s="342" t="s">
        <v>122</v>
      </c>
      <c r="C7" s="344" t="s">
        <v>8</v>
      </c>
      <c r="D7" s="18" t="s">
        <v>3</v>
      </c>
      <c r="E7" s="18" t="s">
        <v>4</v>
      </c>
      <c r="F7" s="276" t="s">
        <v>11</v>
      </c>
      <c r="G7" s="340" t="s">
        <v>5</v>
      </c>
      <c r="H7" s="341"/>
      <c r="I7" s="341"/>
      <c r="J7" s="341"/>
      <c r="K7" s="341"/>
      <c r="L7" s="341"/>
    </row>
    <row r="8" spans="1:12" s="34" customFormat="1" ht="14.25" customHeight="1">
      <c r="A8" s="343"/>
      <c r="B8" s="343"/>
      <c r="C8" s="345"/>
      <c r="D8" s="18" t="s">
        <v>9</v>
      </c>
      <c r="E8" s="18" t="s">
        <v>10</v>
      </c>
      <c r="F8" s="277"/>
      <c r="G8" s="16" t="s">
        <v>12</v>
      </c>
      <c r="H8" s="17" t="s">
        <v>13</v>
      </c>
      <c r="I8" s="17" t="s">
        <v>14</v>
      </c>
      <c r="J8" s="17" t="s">
        <v>15</v>
      </c>
      <c r="K8" s="17" t="s">
        <v>61</v>
      </c>
      <c r="L8" s="17" t="s">
        <v>17</v>
      </c>
    </row>
  </sheetData>
  <sheetProtection/>
  <mergeCells count="5">
    <mergeCell ref="G7:L7"/>
    <mergeCell ref="F7:F8"/>
    <mergeCell ref="B7:B8"/>
    <mergeCell ref="C7:C8"/>
    <mergeCell ref="A7:A8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m.hys-witkowska</dc:creator>
  <cp:keywords/>
  <dc:description/>
  <cp:lastModifiedBy>Agnieszka Kubiszewska</cp:lastModifiedBy>
  <cp:lastPrinted>2017-09-21T11:30:43Z</cp:lastPrinted>
  <dcterms:created xsi:type="dcterms:W3CDTF">2014-09-02T08:27:23Z</dcterms:created>
  <dcterms:modified xsi:type="dcterms:W3CDTF">2017-10-06T11:15:55Z</dcterms:modified>
  <cp:category/>
  <cp:version/>
  <cp:contentType/>
  <cp:contentStatus/>
</cp:coreProperties>
</file>