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270" tabRatio="749" activeTab="0"/>
  </bookViews>
  <sheets>
    <sheet name="1lic." sheetId="1" r:id="rId1"/>
    <sheet name="2lic." sheetId="2" r:id="rId2"/>
    <sheet name="3lic." sheetId="3" r:id="rId3"/>
    <sheet name="1 mgr.dz." sheetId="4" r:id="rId4"/>
    <sheet name="2 mgr.dz." sheetId="5" r:id="rId5"/>
    <sheet name="1mgr.zaocz." sheetId="6" r:id="rId6"/>
    <sheet name="2mgr.zaocz." sheetId="7" r:id="rId7"/>
  </sheets>
  <definedNames>
    <definedName name="_xlnm.Print_Area" localSheetId="4">'2 mgr.dz.'!$A$1:$L$52</definedName>
    <definedName name="_xlnm.Print_Area" localSheetId="1">'2lic.'!$A$1:$L$33</definedName>
    <definedName name="_xlnm.Print_Area" localSheetId="6">'2mgr.zaocz.'!$A$1:$L$29</definedName>
  </definedNames>
  <calcPr fullCalcOnLoad="1"/>
</workbook>
</file>

<file path=xl/sharedStrings.xml><?xml version="1.0" encoding="utf-8"?>
<sst xmlns="http://schemas.openxmlformats.org/spreadsheetml/2006/main" count="1073" uniqueCount="355">
  <si>
    <t>Plan studiów w Warszawskim Uniwersytecie Medycznym</t>
  </si>
  <si>
    <t>WNOZ- Zdrowie publiczne</t>
  </si>
  <si>
    <t>Se-</t>
  </si>
  <si>
    <t>Forma</t>
  </si>
  <si>
    <t>Wymiar godz. obowiązujący studenta</t>
  </si>
  <si>
    <t>Lp</t>
  </si>
  <si>
    <t>Przedmiot nazwa (ID)</t>
  </si>
  <si>
    <t>ECTS</t>
  </si>
  <si>
    <t>mestr</t>
  </si>
  <si>
    <t>zalicz.</t>
  </si>
  <si>
    <t>Nazwa Jednostki</t>
  </si>
  <si>
    <t>suma</t>
  </si>
  <si>
    <t>wyk</t>
  </si>
  <si>
    <t>sem</t>
  </si>
  <si>
    <t>ćwicz</t>
  </si>
  <si>
    <t>prak</t>
  </si>
  <si>
    <t>1</t>
  </si>
  <si>
    <t>egz</t>
  </si>
  <si>
    <t>c</t>
  </si>
  <si>
    <t>zal</t>
  </si>
  <si>
    <t>Dziekanat Wydziału Nauki o Zdrowiu(ANZ)</t>
  </si>
  <si>
    <t>RAZEM</t>
  </si>
  <si>
    <t>Mikroekonomia</t>
  </si>
  <si>
    <t xml:space="preserve">Nauka o człowieku </t>
  </si>
  <si>
    <t>Propedeutyka medycyny</t>
  </si>
  <si>
    <t>Propedeutyka zdrowia publicznego</t>
  </si>
  <si>
    <t xml:space="preserve">Bezpieczeństwo i higiena pracy </t>
  </si>
  <si>
    <t>Kwalifikowana pierwsza pomoc</t>
  </si>
  <si>
    <t>PRAKTYKA WAKACYJNA</t>
  </si>
  <si>
    <t xml:space="preserve">Wychowanie fizyczne </t>
  </si>
  <si>
    <t>sam</t>
  </si>
  <si>
    <t>Ekonomika zdrowia</t>
  </si>
  <si>
    <t>Organizacja i zarządzanie</t>
  </si>
  <si>
    <t>Podstawy nadzoru sanitarno-epidemiologicznego</t>
  </si>
  <si>
    <t>Prawo administracyjne</t>
  </si>
  <si>
    <t>Prawo cywilne</t>
  </si>
  <si>
    <t>Farmakologia</t>
  </si>
  <si>
    <t>Metodologia badań naukowych</t>
  </si>
  <si>
    <t>Podstawy finansów publicznych</t>
  </si>
  <si>
    <t>Podstawy socjologii</t>
  </si>
  <si>
    <t>Wychowanie fizyczne</t>
  </si>
  <si>
    <t xml:space="preserve">Przygotowanie do egzaminu dyplomowego </t>
  </si>
  <si>
    <t xml:space="preserve">Przedmiot nazwa </t>
  </si>
  <si>
    <t xml:space="preserve"> Farmakoekonomika</t>
  </si>
  <si>
    <t>Prawo medyczne</t>
  </si>
  <si>
    <t xml:space="preserve">Orzecznictwo medyczne </t>
  </si>
  <si>
    <t xml:space="preserve">Zarządzanie jakością </t>
  </si>
  <si>
    <t>Psychologia uzależnień</t>
  </si>
  <si>
    <t>Systemy wsparcia w chorobach przewlekłych</t>
  </si>
  <si>
    <t>Infromacja naukowa w zdrowiu publicznym</t>
  </si>
  <si>
    <t>Epidemiologia</t>
  </si>
  <si>
    <t>Postępy promocji zdrowia</t>
  </si>
  <si>
    <t>Prawo w ochronie zdrowia</t>
  </si>
  <si>
    <t xml:space="preserve">Analiza finansowa i ocena kondycji finansowej w organizacji medycznej </t>
  </si>
  <si>
    <t>Biostatystyka</t>
  </si>
  <si>
    <t>Ekonomia</t>
  </si>
  <si>
    <t>Finansowanie w ochronie zdrowia</t>
  </si>
  <si>
    <t>Metodologia badań</t>
  </si>
  <si>
    <t>Podstawy rachunkowości</t>
  </si>
  <si>
    <t>Przysposobienie biblioteczne</t>
  </si>
  <si>
    <t>Psychologia zdrowia</t>
  </si>
  <si>
    <t>Rynek kapitałowy</t>
  </si>
  <si>
    <t xml:space="preserve">Uwarunkowania zdrowia i choroby z elementami zdrowia środowiskowego </t>
  </si>
  <si>
    <t>Zarządzanie jakością w ochronie zdrowia</t>
  </si>
  <si>
    <t>Zarządzanie potencjałem ludzkim</t>
  </si>
  <si>
    <t>Zdrowie publiczne w praktyce</t>
  </si>
  <si>
    <t>Podstawy ochrony środowiska i zdrowia środowiskowego</t>
  </si>
  <si>
    <t>Język obcy-język angielski</t>
  </si>
  <si>
    <t>Przedmiot do wyboru (2) - Język obcy-język niemiecki</t>
  </si>
  <si>
    <t>Przedmiot do wyboru (2) - Język obcy-język rosyjski</t>
  </si>
  <si>
    <t>Przedmiot do wyboru (2) - Język obcy-język francuski</t>
  </si>
  <si>
    <t>Wprowadzenie do gerontologii i geriatrii</t>
  </si>
  <si>
    <t xml:space="preserve">Ekonomia </t>
  </si>
  <si>
    <t>egz. (2)</t>
  </si>
  <si>
    <t xml:space="preserve">Prawo w ochronie zdrowia </t>
  </si>
  <si>
    <t>egz. (1)</t>
  </si>
  <si>
    <t>zal.</t>
  </si>
  <si>
    <t>Podstawy socjologii zdrowia</t>
  </si>
  <si>
    <t>Wizualizacja danych</t>
  </si>
  <si>
    <t>Zaawansowane metody analizy danych</t>
  </si>
  <si>
    <t>Organizacja pobierania i przeszczepiania narządów w Polsce</t>
  </si>
  <si>
    <t>Przygotowanie publikacji naukowych</t>
  </si>
  <si>
    <t xml:space="preserve">Zarządzanie jakością w ochronie zdrowia </t>
  </si>
  <si>
    <t>Język obcy - język angielski</t>
  </si>
  <si>
    <t>Bezpieczeństwo i higiena pracy</t>
  </si>
  <si>
    <t>Praktyka wakacyjna</t>
  </si>
  <si>
    <t xml:space="preserve">Dziekanat Wydziału Nauki o Zdrowiu </t>
  </si>
  <si>
    <t>Razem</t>
  </si>
  <si>
    <t>Przedmioty realizowane przez wszystkich studentów</t>
  </si>
  <si>
    <t>Semestr</t>
  </si>
  <si>
    <t>Zarządzanie w ochronie zdrowia</t>
  </si>
  <si>
    <t xml:space="preserve">Finanse publiczne </t>
  </si>
  <si>
    <t xml:space="preserve">Podstawy rachunkowości </t>
  </si>
  <si>
    <t>Analiza finansowa i ocena kondycji finansowej w organizacji medycznej</t>
  </si>
  <si>
    <t>Logistyka</t>
  </si>
  <si>
    <t>Przedmioty realizowane według wybranej przez studenta specjalności - ścieżki kształcenia</t>
  </si>
  <si>
    <t>Badania kliniczne i ocena technologii medycznych</t>
  </si>
  <si>
    <t>Wprowadzenie do badań klinicznych</t>
  </si>
  <si>
    <t>Badania kliniczne  produktów leczniczych i wyrobów medycznych</t>
  </si>
  <si>
    <t>Wprowadzenie do prawa farmaceutycznego</t>
  </si>
  <si>
    <t>Wstęp do oceny technologii medycznych (HTA)</t>
  </si>
  <si>
    <t>Analiza kliniczna</t>
  </si>
  <si>
    <t>Analiza ekonomiczna</t>
  </si>
  <si>
    <t>Etyka prowadzenia badań klinicznych</t>
  </si>
  <si>
    <t>Świadczenia opieki zdrowotnej – wprowadzenie</t>
  </si>
  <si>
    <t xml:space="preserve">NAZWA </t>
  </si>
  <si>
    <t xml:space="preserve">Podstawy promocji zdrowia </t>
  </si>
  <si>
    <t>Podstawy ubezpieczeń zdrowotnych, społecznych i komercyjnych</t>
  </si>
  <si>
    <t>Podstawy biostatystyki</t>
  </si>
  <si>
    <t>Podstawy edukacji zdrowotnej</t>
  </si>
  <si>
    <t>Systemy opieki zdrowotnej w Polsce i na świecie</t>
  </si>
  <si>
    <t>Komptencje oczekiwane przez pracodawców (KOP) - Komunikacja medialna</t>
  </si>
  <si>
    <t>Przedmiot do wyboru (1) - Medycyna pracy</t>
  </si>
  <si>
    <t>Przedmiot do wyboru (1) - Bezpieczeństwo pacjenta w systemach ochrony zdrowia</t>
  </si>
  <si>
    <t xml:space="preserve">Nadzór sanitarno-epidemiologiczny </t>
  </si>
  <si>
    <t xml:space="preserve">Big data w zdrowiu publicznym </t>
  </si>
  <si>
    <t xml:space="preserve">Polityka zdrowotna </t>
  </si>
  <si>
    <t>Ubezpieczenia zdrowotne, komercyjne i społeczne</t>
  </si>
  <si>
    <t xml:space="preserve"> egz. (1)</t>
  </si>
  <si>
    <t>Administracja rządowa w Polsce</t>
  </si>
  <si>
    <t>Edukacja w placówkach ochrony zdrowia</t>
  </si>
  <si>
    <t>Gospodarka lekami i odpadami medycznymi</t>
  </si>
  <si>
    <t xml:space="preserve">Farmakoekonomika </t>
  </si>
  <si>
    <t>International health problems (ENG)</t>
  </si>
  <si>
    <t>Komunikacja społeczna</t>
  </si>
  <si>
    <t xml:space="preserve">Organizacja ratownictwa medycznego </t>
  </si>
  <si>
    <t>Prawo pracy</t>
  </si>
  <si>
    <t>Prawa pacjenta</t>
  </si>
  <si>
    <t xml:space="preserve">Zarządzanie funduszami unijnymi </t>
  </si>
  <si>
    <t>Kompetencje oczekiwane przez pracodawców (KOP) -Techniki konstruowania i sprzedaży pakietów usług medycznych</t>
  </si>
  <si>
    <t>Kompetencje oczekiwane przez pracodawców (KOP) -Profilaktyka wypalenia zawodowego</t>
  </si>
  <si>
    <t>Przygotowanie pracy magisterskiej</t>
  </si>
  <si>
    <t xml:space="preserve">Organizacja i zarządzanie w ochronie zdrowia </t>
  </si>
  <si>
    <t>Zarządzanie podmiotami leczniczymi</t>
  </si>
  <si>
    <t>Kontraktowanie i finansowanie świadczeń zdrowotnych</t>
  </si>
  <si>
    <t xml:space="preserve">Rachunkowość zarządcza </t>
  </si>
  <si>
    <t>Prawo spółek handlowych</t>
  </si>
  <si>
    <t>Polityka społeczna</t>
  </si>
  <si>
    <t xml:space="preserve">Profilaktyka w onkologii </t>
  </si>
  <si>
    <t xml:space="preserve">Marketing usług zdrowotnych </t>
  </si>
  <si>
    <t>Zagadnienia prawne badań klinicznych</t>
  </si>
  <si>
    <t>Specyfika badań klinicznych w wybranych obszarach terapeutycznych</t>
  </si>
  <si>
    <t>Analiza wpływu na budżet (BIA)</t>
  </si>
  <si>
    <t xml:space="preserve">Wytyczne oceny technologii medycznych </t>
  </si>
  <si>
    <t>Koszyk świadczeń gwarantowanych</t>
  </si>
  <si>
    <t>Grupy limitowe i Pricing</t>
  </si>
  <si>
    <t xml:space="preserve">Regulacje prawne oceny technologii medycznych w Polsce oraz zadania AOTMiT </t>
  </si>
  <si>
    <t>Programy polityki zdrowotnej</t>
  </si>
  <si>
    <t>Ogólna liczba godzin wszytskich przedmiotów na II roku</t>
  </si>
  <si>
    <t xml:space="preserve">Podstawy polityki zdrowotnej </t>
  </si>
  <si>
    <t>Podstawy polityki społecznej</t>
  </si>
  <si>
    <t>Analiza potrzeb, tworzenie i realizacja programów zdrowotnych</t>
  </si>
  <si>
    <t>Ochrona własności intelektualnej</t>
  </si>
  <si>
    <t>Podstawy zarządzania projektami</t>
  </si>
  <si>
    <t>Socjologia problemów społecznych</t>
  </si>
  <si>
    <t>Profilaktyka onkologiczna i psychoonkologiczna</t>
  </si>
  <si>
    <t>Podstawy przedsiębiorczości i innowacyjności</t>
  </si>
  <si>
    <t>Fundusze unijne</t>
  </si>
  <si>
    <t>KOP Komptencje oczekiwane przez pracodawców - Kompetencje międzykulturowe</t>
  </si>
  <si>
    <t>KOP Komptencje oczekiwane przez pracodawców - Networking</t>
  </si>
  <si>
    <t>KOP Komptencje oczekiwane przez pracodawców - Budowanie zespołów</t>
  </si>
  <si>
    <t>KOP Komptencje oczekiwane przez pracodawców - Negocjacje i mediacje</t>
  </si>
  <si>
    <t>Przedmiot do wyboru (1) - Polityka senioralna</t>
  </si>
  <si>
    <t>Przedmiot do wyboru (1) - Współczesne migracje w kontekście zdrowia publicznego</t>
  </si>
  <si>
    <t>Przedmiot do wyboru (3) -Medycyna personalizowana</t>
  </si>
  <si>
    <t>Przedmiot do wyboru (2) - Język obcy - język francuski</t>
  </si>
  <si>
    <t>Przedmiot do wyboru (2) -Język obcy - język rosyjski</t>
  </si>
  <si>
    <t>Przedmiot do wyboru (2) -Język obcy - język niemiecki</t>
  </si>
  <si>
    <t xml:space="preserve">Formy opieki zdrowotnej </t>
  </si>
  <si>
    <t xml:space="preserve">Komunikacja medialna </t>
  </si>
  <si>
    <t>Ubezpieczenia zdrowotne, społeczne i komercyjne</t>
  </si>
  <si>
    <t xml:space="preserve">Ocena i prognozowanie potrzeb zdrowotnych </t>
  </si>
  <si>
    <t xml:space="preserve">Międzynarodowa problematyka zdrowotna </t>
  </si>
  <si>
    <t xml:space="preserve">Wizualizacja danych </t>
  </si>
  <si>
    <t>Kontraktowanie i finansowanie świadczeń medycznych</t>
  </si>
  <si>
    <t xml:space="preserve">Przygotowanie pracy magisterskiej </t>
  </si>
  <si>
    <t>2</t>
  </si>
  <si>
    <t>Przedmiot do wyboru (3) -Przywództwo -wybrane zagadnienia</t>
  </si>
  <si>
    <t>Telemedycyna i  e-zdrowie</t>
  </si>
  <si>
    <t>Dziekanat WNoZ</t>
  </si>
  <si>
    <t>2 rok stacjonarne studia pierwszego stopnia w r. ak. 2020/2021</t>
  </si>
  <si>
    <t>3 rok stacjonarne studia pierwszego stopnia w r. ak. 2020/2021</t>
  </si>
  <si>
    <t>2 rok stacjonarne studia drugiego stopnia w r. ak. 2020/2021</t>
  </si>
  <si>
    <t>1 rok niestacjonarne studia drugiego stopnia w r. ak. 2020/2021</t>
  </si>
  <si>
    <t>2 rok niestacjonarne studia drugiego stopnia r. ak. 2020/2021</t>
  </si>
  <si>
    <t>1 rok stacjonarne studia drugiego stopnia w r. ak. 2020/2021</t>
  </si>
  <si>
    <t>Jednostka prowadząca zajęcia</t>
  </si>
  <si>
    <t>Wymiar godzin obowiązujący studenta</t>
  </si>
  <si>
    <t>zaj</t>
  </si>
  <si>
    <t>KBN</t>
  </si>
  <si>
    <t>BLOK OGÓLNY: PRZEDMIOTY OBOWIĄZKOWE, WYMAGANE ROZPORZĄDZENIEM W SPRAWIE PROWADZENIA STUDIÓW</t>
  </si>
  <si>
    <t>c. rok</t>
  </si>
  <si>
    <t xml:space="preserve">Studium Języków Obcych </t>
  </si>
  <si>
    <t>egz (2)</t>
  </si>
  <si>
    <t>Przedmiot do wyboru - Język obcy - język francuski</t>
  </si>
  <si>
    <t>Przedmiot do wyboru  - Język obcy - język rosyjski</t>
  </si>
  <si>
    <t>Przedmiot do wyboru  - Język obcy - język niemiecki</t>
  </si>
  <si>
    <t>Studium Wychowania Fizycznego</t>
  </si>
  <si>
    <t xml:space="preserve">Biblioteka Główna </t>
  </si>
  <si>
    <t>Dział Ochrony Pracy i Środowiska</t>
  </si>
  <si>
    <t>BLOK: MEDYCZNE PODSTAWY ZDROWIA PUBLICZNEGO</t>
  </si>
  <si>
    <t xml:space="preserve">Mikrobiologia </t>
  </si>
  <si>
    <t>Zakład Biologii Medycznej</t>
  </si>
  <si>
    <t>Klinika Geriatrii</t>
  </si>
  <si>
    <t>Zakład Biofizyki i Fizjologii Człowieka</t>
  </si>
  <si>
    <t>Klinika Immunologii, Transplantologii i Chorób Wewnętrznych</t>
  </si>
  <si>
    <t>Zakład Medycyny Ratunkowej Dzieci</t>
  </si>
  <si>
    <t>BLOK: SPOŁECZNE PODSTAWY ZDROWIA PUBLICZNEGO</t>
  </si>
  <si>
    <t>Filozofia i podstawy etyki</t>
  </si>
  <si>
    <t xml:space="preserve">Zakład Zdrowia Publicznego </t>
  </si>
  <si>
    <t>Podstawy psychologii  z elementami seksuologii</t>
  </si>
  <si>
    <t xml:space="preserve">Podstawy polityki społecznej </t>
  </si>
  <si>
    <t>Zakład Zdrowia Publicznego</t>
  </si>
  <si>
    <t>BLOK: PROPEDEUTYKA ZDROWIA PUBLICZNEGO</t>
  </si>
  <si>
    <t>egz (1)</t>
  </si>
  <si>
    <t>Podstawy demografii</t>
  </si>
  <si>
    <t>Podstawy epidemiologii</t>
  </si>
  <si>
    <t xml:space="preserve">Zakład Profilaktyki Zagrożeń Środowiskowych i Alergologii </t>
  </si>
  <si>
    <t>Zakład Profilaktyki Zagrożeń Środowiskowych i Alergologii</t>
  </si>
  <si>
    <t>Podstawy polityki zdrowotnej</t>
  </si>
  <si>
    <t>BLOK: PRAWNE ASPEKTY ZDROWIA PUBLICZNEGO</t>
  </si>
  <si>
    <t>Podstawy prawa</t>
  </si>
  <si>
    <t>Zakład Ekonomiki Zdrowia i Prawa Medycznego</t>
  </si>
  <si>
    <t>BLOK: EKONOMICZNE ASPEKTY ZDROWIA PUBLICZNEGO</t>
  </si>
  <si>
    <t>Wprowadzenie do matematyki ekonomicznej</t>
  </si>
  <si>
    <t xml:space="preserve">Makroekonomia </t>
  </si>
  <si>
    <t>BLOK: ZDROWIE PUBLICZNE OPARTE NA DOWODACH NAUKOWYCH</t>
  </si>
  <si>
    <t>BLOK: PRZYWÓDZTWO W ZDROWIU PUBLICZNYM</t>
  </si>
  <si>
    <t>Techniki studiowania</t>
  </si>
  <si>
    <t>Komunikacja interpersonalna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</si>
  <si>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</si>
  <si>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</si>
  <si>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</si>
  <si>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</si>
  <si>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</si>
  <si>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</si>
  <si>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</si>
  <si>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</si>
  <si>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</si>
  <si>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</si>
  <si>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Forma zalicz.</t>
  </si>
  <si>
    <t>razem</t>
  </si>
  <si>
    <t>1 rok stacjonarne studia pierwszego stopnia w r. ak. 2020/2021</t>
  </si>
  <si>
    <t>Zakład Medycyny  Zapobiegawczej i Higieny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</si>
  <si>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</si>
  <si>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</si>
  <si>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</si>
  <si>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</si>
  <si>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</si>
  <si>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</si>
  <si>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</si>
  <si>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</si>
  <si>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</si>
  <si>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</si>
  <si>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</si>
  <si>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</si>
  <si>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</si>
  <si>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</si>
  <si>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</si>
  <si>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</si>
  <si>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</si>
  <si>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</si>
  <si>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</si>
  <si>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</si>
  <si>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</si>
  <si>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</si>
  <si>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</si>
  <si>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</si>
  <si>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razem ECTS I rok</t>
  </si>
  <si>
    <t>Komptencje oczekiwane przez pracodawców (KOP) - Wystąpienia publiczne i sztuka prezentacji</t>
  </si>
  <si>
    <t xml:space="preserve">Zakład Ekonomiki Zdrowia i Prawa Medycznego, </t>
  </si>
  <si>
    <t>Zakład Profilaktyki Zagrożeń Środowiskowych i Alergologii,</t>
  </si>
  <si>
    <t xml:space="preserve">Zakład Zdrowia Publicznego, </t>
  </si>
  <si>
    <t xml:space="preserve">Katedra i Zakład Farmakologii Doświadczalnej i Klinicznej, </t>
  </si>
  <si>
    <t xml:space="preserve">Zakład Profilaktyki Zagrożeń Środowiskowych i Alergologii, </t>
  </si>
  <si>
    <t>Zakład Zdrowia Publicznego,</t>
  </si>
  <si>
    <t>Studium Wychowania Fizycznego i Sportu</t>
  </si>
  <si>
    <t>Studium Języków Obcych</t>
  </si>
  <si>
    <t xml:space="preserve">Zakład Edukacji i Badań w Naukach o Zdrowiu, </t>
  </si>
  <si>
    <t xml:space="preserve">Studium Wychowania Fizycznego i Sportu </t>
  </si>
  <si>
    <t xml:space="preserve">Zakład Profilaktyki Onkologicznej, </t>
  </si>
  <si>
    <t>Zakład Ekonomiki Zdrowia i Prawa Medycznego,</t>
  </si>
  <si>
    <t>razem 1 rok studiów</t>
  </si>
  <si>
    <t>Katedra i Zakład Farmakologii Doświadczalnej i Klinicznej,</t>
  </si>
  <si>
    <t xml:space="preserve">Zakład Ratownictwa Medycznego, </t>
  </si>
  <si>
    <t xml:space="preserve">Zakład Psychologii i Komunikacji Medycznej, </t>
  </si>
  <si>
    <t xml:space="preserve">Zakład Medycyny Zapobiegawczej i Higieny Instytut Medycyny Społecznej </t>
  </si>
  <si>
    <t>Katedra i Zakład Farmakologii Doświadczalnej i Klinicznej</t>
  </si>
  <si>
    <t>Zakład Profilaktyki Onkologicznej</t>
  </si>
  <si>
    <t>BLOKI PRZEDMIOTÓW REALIZOWANE PRZEZ WSZYSTKICH STUDENTÓW</t>
  </si>
  <si>
    <t>BLOK OGÓLNY</t>
  </si>
  <si>
    <t>cały rok</t>
  </si>
  <si>
    <t>Zakład Medycyny Zapobiegawczej i Higieny</t>
  </si>
  <si>
    <t>kbn</t>
  </si>
  <si>
    <t>BLOK: ZDROWIE PUBLICZNE</t>
  </si>
  <si>
    <t>Zakład Pielęgniarstwa Chirurgicznego i Transplantycyjnego</t>
  </si>
  <si>
    <t>Przedsiębiorczość</t>
  </si>
  <si>
    <t>Media społecznościowe</t>
  </si>
  <si>
    <t>Zakładanie i prowadzenie własnej działalności gospodarczej</t>
  </si>
  <si>
    <t>Budowanie relacji z klientem</t>
  </si>
  <si>
    <t>Zarządzanie zasobami ludzkimi w ochronie zdrowia</t>
  </si>
  <si>
    <t>Networking    </t>
  </si>
  <si>
    <t>I rok studiów, r.ak. 2020/2021</t>
  </si>
  <si>
    <t>SUMA</t>
  </si>
  <si>
    <t>Epidemiologia z elementami promocji zdrowia</t>
  </si>
  <si>
    <t>Epidemiologia ogólna</t>
  </si>
  <si>
    <t>Metody badań epidemiologicznych</t>
  </si>
  <si>
    <t>Ocena stanu zdrowia populacji i interpretacja wyników badania epidemiologicznego</t>
  </si>
  <si>
    <t>Ocena i prognozowanie potrzeb zdrowotnych</t>
  </si>
  <si>
    <t>Ewaluacja i finansowanie programów zdrowotnych</t>
  </si>
  <si>
    <t>Metodyka edukacji zdrowotnej</t>
  </si>
  <si>
    <t>Promocja zdrowia w różnych siedliskach</t>
  </si>
  <si>
    <t xml:space="preserve">Innowacje w promocji zdrowia </t>
  </si>
  <si>
    <t xml:space="preserve">Podstawy epidemiologii szczegółowej </t>
  </si>
  <si>
    <t>Epidemiologia chorób związanych z żywieniem</t>
  </si>
  <si>
    <t>Zakład Żywienia Człowieka</t>
  </si>
  <si>
    <t>Epidemiologia chorób związanych ze zdrowiem dzieci i młodzieży</t>
  </si>
  <si>
    <t>Epidemiologia chorób związanych z zanieczyszczeniem środowiska</t>
  </si>
  <si>
    <t xml:space="preserve">Podstawy epidemiologii społecznej </t>
  </si>
  <si>
    <t>Zakład Medycyny Społecznej i Zdrowia Publicznego</t>
  </si>
  <si>
    <t xml:space="preserve">Zakład Edukacji i Badań w Naukach o Zdrowiu </t>
  </si>
  <si>
    <t>Wykorzystanie danych cyfrowych  w systemie ochrony zdrowia - wprowadzenie do BIG DATA</t>
  </si>
  <si>
    <t>Analityk w systemie ochronie zdrowia</t>
  </si>
  <si>
    <t xml:space="preserve">Zarządzanie w ochronie zdrowia </t>
  </si>
  <si>
    <t>Dziaekanat WNoZ</t>
  </si>
  <si>
    <t>Znaczenie "Data science" we współczesnym świecie</t>
  </si>
  <si>
    <t>Cykl życia medycznego systemu teleinformatycznego</t>
  </si>
  <si>
    <t>Fizyka i inżynieria w medycynie</t>
  </si>
  <si>
    <t>Podstawowe zagadnienia analityki biznesowej</t>
  </si>
  <si>
    <t>Wprowadzenie do R oraz Python</t>
  </si>
  <si>
    <t>Zaawansowane metody analizy oraz wizualizacji danych</t>
  </si>
  <si>
    <t>Wytyczne do oceny technologii medycznych (HTA)</t>
  </si>
  <si>
    <t>Analiza wpływu na budżet (AWB)</t>
  </si>
  <si>
    <t>Narodowe rachunki zdrowia</t>
  </si>
  <si>
    <t>Dostęp do informacji publicznej</t>
  </si>
  <si>
    <t>Podstawy teoretyczne edukacji zdrowotnej</t>
  </si>
  <si>
    <t>Podstawy marketingu społecznego</t>
  </si>
  <si>
    <t>Komunikowanie i rzecznictwo</t>
  </si>
  <si>
    <t>Kompetencje interpersonalne</t>
  </si>
  <si>
    <t>Planowanie programu edukacji zdrowotnej</t>
  </si>
  <si>
    <t>Metody i techniki marketingu społecznego</t>
  </si>
  <si>
    <t>egz. 1</t>
  </si>
  <si>
    <t>egz. 2</t>
  </si>
  <si>
    <t>Edukacja zdrowotna i marketing społeczny</t>
  </si>
  <si>
    <t>Zakład Infromatyki Medycznej i Telemedycyny</t>
  </si>
  <si>
    <t>Wykorzystanie MS Office w pracy naukowej i pracy zdalnej</t>
  </si>
  <si>
    <t>34.</t>
  </si>
  <si>
    <t>Zarządzanie sobą w czasie</t>
  </si>
  <si>
    <t>35.</t>
  </si>
  <si>
    <t>36.</t>
  </si>
  <si>
    <t>Fromy opieki zdrowotnej</t>
  </si>
  <si>
    <t>Międzynarodowa problematyka zdrowotna</t>
  </si>
  <si>
    <t>Organizacja i zarządzanie w ochronie zdrowia</t>
  </si>
  <si>
    <t>Polityka zdrowotna</t>
  </si>
  <si>
    <t>Finanse publiczne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</si>
</sst>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* #,##0_);_(* \(#,##0\);_(* &quot;-&quot;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[$-10415]0.0;\-0.0;&quot;&quot;"/>
    <numFmt numFmtId="171" formatCode="[$-10415]0.0;\(0.0\)"/>
    <numFmt numFmtId="172" formatCode="[$-10415]0.00;\(0.00\)"/>
    <numFmt numFmtId="173" formatCode="[$-10415]0;\(0\)"/>
    <numFmt numFmtId="174" formatCode="0.0"/>
    <numFmt numFmtId="175" formatCode="0.0_ ;\-0.0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9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Garamond"/>
      <family val="1"/>
    </font>
    <font>
      <b/>
      <sz val="8"/>
      <color indexed="8"/>
      <name val="Garamond"/>
      <family val="1"/>
    </font>
    <font>
      <sz val="8"/>
      <color indexed="8"/>
      <name val="Garamond"/>
      <family val="1"/>
    </font>
    <font>
      <b/>
      <sz val="10"/>
      <name val="Garamond"/>
      <family val="1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sz val="8"/>
      <name val="Garamond"/>
      <family val="1"/>
    </font>
    <font>
      <sz val="10"/>
      <color indexed="8"/>
      <name val="Calibri"/>
      <family val="2"/>
    </font>
    <font>
      <b/>
      <sz val="10"/>
      <color indexed="8"/>
      <name val="Garamond"/>
      <family val="1"/>
    </font>
    <font>
      <b/>
      <sz val="12"/>
      <color indexed="8"/>
      <name val="Garamond"/>
      <family val="1"/>
    </font>
    <font>
      <b/>
      <sz val="11"/>
      <color indexed="8"/>
      <name val="Garamond"/>
      <family val="1"/>
    </font>
    <font>
      <b/>
      <sz val="8"/>
      <name val="Garamond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Garamond"/>
      <family val="1"/>
    </font>
    <font>
      <b/>
      <sz val="9"/>
      <color indexed="10"/>
      <name val="Garamond"/>
      <family val="1"/>
    </font>
    <font>
      <sz val="10"/>
      <color indexed="8"/>
      <name val="Garamond"/>
      <family val="1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0"/>
      <color indexed="8"/>
      <name val="Czcionka tekstu podstawowego"/>
      <family val="2"/>
    </font>
    <font>
      <sz val="12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10"/>
      <name val="Garamond"/>
      <family val="1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Garamond"/>
      <family val="1"/>
    </font>
    <font>
      <sz val="11"/>
      <color theme="1"/>
      <name val="Garamond"/>
      <family val="1"/>
    </font>
    <font>
      <b/>
      <sz val="9"/>
      <color rgb="FFFF0000"/>
      <name val="Garamond"/>
      <family val="1"/>
    </font>
    <font>
      <sz val="8"/>
      <color theme="1"/>
      <name val="Garamond"/>
      <family val="1"/>
    </font>
    <font>
      <b/>
      <sz val="9"/>
      <color theme="1"/>
      <name val="Garamond"/>
      <family val="1"/>
    </font>
    <font>
      <sz val="10"/>
      <color theme="1"/>
      <name val="Calibri"/>
      <family val="2"/>
    </font>
    <font>
      <sz val="10"/>
      <color theme="1"/>
      <name val="Garamond"/>
      <family val="1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Garamond"/>
      <family val="1"/>
    </font>
    <font>
      <b/>
      <sz val="8"/>
      <color theme="1"/>
      <name val="Garamond"/>
      <family val="1"/>
    </font>
    <font>
      <b/>
      <sz val="10"/>
      <color rgb="FFFF0000"/>
      <name val="Calibri"/>
      <family val="2"/>
    </font>
    <font>
      <b/>
      <sz val="10"/>
      <color rgb="FFFF0000"/>
      <name val="Garamond"/>
      <family val="1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Garamond"/>
      <family val="1"/>
    </font>
    <font>
      <b/>
      <sz val="9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zcionka tekstu podstawowego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C1A7E7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2" fillId="0" borderId="0">
      <alignment/>
      <protection/>
    </xf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592">
    <xf numFmtId="0" fontId="0" fillId="0" borderId="0" xfId="0" applyAlignment="1">
      <alignment/>
    </xf>
    <xf numFmtId="170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2" applyFont="1" applyFill="1" applyBorder="1" applyAlignment="1" applyProtection="1">
      <alignment horizontal="center" vertical="center" wrapText="1"/>
      <protection locked="0"/>
    </xf>
    <xf numFmtId="0" fontId="5" fillId="33" borderId="10" xfId="52" applyFont="1" applyFill="1" applyBorder="1" applyAlignment="1" applyProtection="1">
      <alignment horizontal="center" vertical="center" wrapText="1"/>
      <protection locked="0"/>
    </xf>
    <xf numFmtId="170" fontId="5" fillId="0" borderId="10" xfId="52" applyNumberFormat="1" applyFont="1" applyBorder="1" applyAlignment="1" applyProtection="1">
      <alignment horizontal="center" vertical="center" wrapText="1"/>
      <protection locked="0"/>
    </xf>
    <xf numFmtId="0" fontId="5" fillId="0" borderId="10" xfId="52" applyFont="1" applyBorder="1" applyAlignment="1" applyProtection="1">
      <alignment horizontal="center" vertical="center" wrapText="1"/>
      <protection locked="0"/>
    </xf>
    <xf numFmtId="0" fontId="5" fillId="0" borderId="10" xfId="52" applyFont="1" applyBorder="1" applyAlignment="1" applyProtection="1">
      <alignment horizontal="center" vertical="center" wrapText="1" readingOrder="1"/>
      <protection locked="0"/>
    </xf>
    <xf numFmtId="0" fontId="77" fillId="0" borderId="10" xfId="0" applyFont="1" applyBorder="1" applyAlignment="1" applyProtection="1">
      <alignment horizontal="center" vertical="center" wrapText="1"/>
      <protection locked="0"/>
    </xf>
    <xf numFmtId="0" fontId="77" fillId="0" borderId="10" xfId="0" applyFont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left"/>
    </xf>
    <xf numFmtId="0" fontId="77" fillId="0" borderId="0" xfId="0" applyFont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9" fillId="0" borderId="0" xfId="52" applyFont="1" applyAlignment="1">
      <alignment horizontal="center"/>
      <protection/>
    </xf>
    <xf numFmtId="0" fontId="9" fillId="0" borderId="0" xfId="52" applyFont="1" applyAlignment="1">
      <alignment horizontal="left"/>
      <protection/>
    </xf>
    <xf numFmtId="0" fontId="9" fillId="0" borderId="0" xfId="52" applyFont="1" applyBorder="1" applyAlignment="1">
      <alignment horizontal="center" vertical="center"/>
      <protection/>
    </xf>
    <xf numFmtId="0" fontId="8" fillId="0" borderId="11" xfId="52" applyFont="1" applyFill="1" applyBorder="1" applyAlignment="1" applyProtection="1">
      <alignment horizontal="center" vertical="top" wrapText="1" readingOrder="1"/>
      <protection locked="0"/>
    </xf>
    <xf numFmtId="0" fontId="8" fillId="0" borderId="10" xfId="52" applyFont="1" applyFill="1" applyBorder="1" applyAlignment="1" applyProtection="1">
      <alignment horizontal="center" vertical="top" wrapText="1" readingOrder="1"/>
      <protection locked="0"/>
    </xf>
    <xf numFmtId="0" fontId="8" fillId="0" borderId="10" xfId="52" applyFont="1" applyFill="1" applyBorder="1" applyAlignment="1" applyProtection="1">
      <alignment horizontal="center" vertical="top" wrapText="1"/>
      <protection locked="0"/>
    </xf>
    <xf numFmtId="0" fontId="8" fillId="0" borderId="10" xfId="52" applyFont="1" applyFill="1" applyBorder="1" applyAlignment="1" applyProtection="1">
      <alignment horizontal="center" vertical="center" wrapText="1" readingOrder="1"/>
      <protection locked="0"/>
    </xf>
    <xf numFmtId="0" fontId="8" fillId="0" borderId="11" xfId="52" applyFont="1" applyFill="1" applyBorder="1" applyAlignment="1" applyProtection="1">
      <alignment horizontal="center" vertical="center" wrapText="1" readingOrder="1"/>
      <protection locked="0"/>
    </xf>
    <xf numFmtId="0" fontId="5" fillId="0" borderId="11" xfId="52" applyFont="1" applyFill="1" applyBorder="1" applyAlignment="1" applyProtection="1">
      <alignment horizontal="center" vertical="center" wrapText="1" readingOrder="1"/>
      <protection locked="0"/>
    </xf>
    <xf numFmtId="0" fontId="7" fillId="0" borderId="11" xfId="52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0" fontId="7" fillId="0" borderId="11" xfId="52" applyFont="1" applyFill="1" applyBorder="1" applyAlignment="1" applyProtection="1">
      <alignment horizontal="center" vertical="center" wrapText="1" readingOrder="1"/>
      <protection locked="0"/>
    </xf>
    <xf numFmtId="0" fontId="77" fillId="0" borderId="0" xfId="0" applyFont="1" applyAlignment="1">
      <alignment vertical="center"/>
    </xf>
    <xf numFmtId="0" fontId="77" fillId="0" borderId="0" xfId="0" applyFont="1" applyFill="1" applyAlignment="1">
      <alignment vertical="center"/>
    </xf>
    <xf numFmtId="0" fontId="9" fillId="0" borderId="0" xfId="52" applyFont="1" applyFill="1" applyAlignment="1">
      <alignment horizontal="center"/>
      <protection/>
    </xf>
    <xf numFmtId="0" fontId="77" fillId="0" borderId="0" xfId="0" applyFont="1" applyFill="1" applyAlignment="1">
      <alignment horizontal="center"/>
    </xf>
    <xf numFmtId="0" fontId="8" fillId="0" borderId="10" xfId="0" applyFont="1" applyFill="1" applyBorder="1" applyAlignment="1" applyProtection="1">
      <alignment horizontal="left" vertical="center" wrapText="1" readingOrder="1"/>
      <protection locked="0"/>
    </xf>
    <xf numFmtId="0" fontId="4" fillId="0" borderId="10" xfId="52" applyFont="1" applyFill="1" applyBorder="1" applyAlignment="1" applyProtection="1">
      <alignment horizontal="center" vertical="center" wrapText="1" readingOrder="1"/>
      <protection locked="0"/>
    </xf>
    <xf numFmtId="0" fontId="78" fillId="0" borderId="0" xfId="0" applyFont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4" fillId="0" borderId="11" xfId="52" applyFont="1" applyFill="1" applyBorder="1" applyAlignment="1" applyProtection="1">
      <alignment horizontal="center" vertical="center" wrapText="1" readingOrder="1"/>
      <protection locked="0"/>
    </xf>
    <xf numFmtId="0" fontId="4" fillId="0" borderId="10" xfId="52" applyFont="1" applyFill="1" applyBorder="1" applyAlignment="1" applyProtection="1">
      <alignment horizontal="center" vertical="center" wrapText="1"/>
      <protection locked="0"/>
    </xf>
    <xf numFmtId="0" fontId="5" fillId="0" borderId="10" xfId="52" applyFont="1" applyFill="1" applyBorder="1" applyAlignment="1" applyProtection="1">
      <alignment horizontal="center" vertical="center" wrapText="1" readingOrder="1"/>
      <protection locked="0"/>
    </xf>
    <xf numFmtId="0" fontId="78" fillId="0" borderId="0" xfId="0" applyFont="1" applyAlignment="1">
      <alignment horizontal="left" vertical="center"/>
    </xf>
    <xf numFmtId="0" fontId="3" fillId="0" borderId="0" xfId="52" applyFont="1" applyAlignment="1">
      <alignment horizontal="left" vertical="center"/>
      <protection/>
    </xf>
    <xf numFmtId="0" fontId="6" fillId="0" borderId="0" xfId="52" applyFont="1" applyAlignment="1">
      <alignment horizontal="left" vertical="center"/>
      <protection/>
    </xf>
    <xf numFmtId="171" fontId="5" fillId="0" borderId="11" xfId="52" applyNumberFormat="1" applyFont="1" applyFill="1" applyBorder="1" applyAlignment="1" applyProtection="1">
      <alignment horizontal="center" vertical="center" wrapText="1" readingOrder="1"/>
      <protection locked="0"/>
    </xf>
    <xf numFmtId="0" fontId="7" fillId="33" borderId="10" xfId="0" applyFont="1" applyFill="1" applyBorder="1" applyAlignment="1" applyProtection="1">
      <alignment horizontal="center" vertical="center" wrapText="1" readingOrder="1"/>
      <protection locked="0"/>
    </xf>
    <xf numFmtId="170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2" xfId="52" applyFont="1" applyBorder="1" applyAlignment="1" applyProtection="1">
      <alignment horizontal="center" vertical="center" wrapText="1" readingOrder="1"/>
      <protection locked="0"/>
    </xf>
    <xf numFmtId="0" fontId="7" fillId="0" borderId="10" xfId="52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 applyProtection="1">
      <alignment horizontal="center" vertical="top" wrapText="1" readingOrder="1"/>
      <protection locked="0"/>
    </xf>
    <xf numFmtId="0" fontId="7" fillId="0" borderId="10" xfId="52" applyFont="1" applyFill="1" applyBorder="1" applyAlignment="1" applyProtection="1">
      <alignment horizontal="center" vertical="center" wrapText="1" readingOrder="1"/>
      <protection locked="0"/>
    </xf>
    <xf numFmtId="0" fontId="10" fillId="0" borderId="0" xfId="52" applyFont="1" applyAlignment="1">
      <alignment horizontal="left" vertical="top"/>
      <protection/>
    </xf>
    <xf numFmtId="0" fontId="9" fillId="0" borderId="0" xfId="52" applyFont="1" applyAlignment="1">
      <alignment horizontal="center" vertical="center"/>
      <protection/>
    </xf>
    <xf numFmtId="0" fontId="9" fillId="0" borderId="0" xfId="52" applyFont="1" applyAlignment="1">
      <alignment horizontal="left" vertical="center"/>
      <protection/>
    </xf>
    <xf numFmtId="0" fontId="10" fillId="0" borderId="0" xfId="52" applyFont="1" applyAlignment="1">
      <alignment horizontal="left" vertical="center"/>
      <protection/>
    </xf>
    <xf numFmtId="0" fontId="9" fillId="0" borderId="0" xfId="52" applyFont="1" applyFill="1" applyAlignment="1">
      <alignment horizontal="center" vertical="center"/>
      <protection/>
    </xf>
    <xf numFmtId="0" fontId="8" fillId="0" borderId="10" xfId="52" applyFont="1" applyFill="1" applyBorder="1" applyAlignment="1" applyProtection="1">
      <alignment horizontal="center" vertical="center" wrapText="1"/>
      <protection locked="0"/>
    </xf>
    <xf numFmtId="0" fontId="77" fillId="0" borderId="10" xfId="0" applyFont="1" applyFill="1" applyBorder="1" applyAlignment="1">
      <alignment horizontal="center" vertical="center" wrapText="1"/>
    </xf>
    <xf numFmtId="0" fontId="9" fillId="33" borderId="10" xfId="52" applyFont="1" applyFill="1" applyBorder="1" applyAlignment="1">
      <alignment horizontal="center" vertical="center"/>
      <protection/>
    </xf>
    <xf numFmtId="0" fontId="10" fillId="33" borderId="10" xfId="52" applyFont="1" applyFill="1" applyBorder="1" applyAlignment="1">
      <alignment horizontal="left" vertical="center"/>
      <protection/>
    </xf>
    <xf numFmtId="175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Alignment="1">
      <alignment horizontal="left" vertical="center"/>
    </xf>
    <xf numFmtId="171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52" applyFont="1" applyAlignment="1">
      <alignment horizontal="center" vertical="center"/>
      <protection/>
    </xf>
    <xf numFmtId="170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2" applyFont="1" applyFill="1" applyBorder="1" applyAlignment="1" applyProtection="1">
      <alignment horizontal="center" vertical="center" wrapText="1"/>
      <protection locked="0"/>
    </xf>
    <xf numFmtId="0" fontId="7" fillId="33" borderId="10" xfId="52" applyFont="1" applyFill="1" applyBorder="1" applyAlignment="1" applyProtection="1">
      <alignment horizontal="center" vertical="center" wrapText="1"/>
      <protection locked="0"/>
    </xf>
    <xf numFmtId="171" fontId="7" fillId="0" borderId="11" xfId="52" applyNumberFormat="1" applyFont="1" applyFill="1" applyBorder="1" applyAlignment="1" applyProtection="1">
      <alignment horizontal="center" vertical="center" wrapText="1" readingOrder="1"/>
      <protection locked="0"/>
    </xf>
    <xf numFmtId="170" fontId="7" fillId="0" borderId="10" xfId="52" applyNumberFormat="1" applyFont="1" applyBorder="1" applyAlignment="1" applyProtection="1">
      <alignment horizontal="center" vertical="center" wrapText="1"/>
      <protection locked="0"/>
    </xf>
    <xf numFmtId="0" fontId="7" fillId="0" borderId="10" xfId="52" applyFont="1" applyBorder="1" applyAlignment="1" applyProtection="1">
      <alignment horizontal="center" vertical="center" wrapText="1"/>
      <protection locked="0"/>
    </xf>
    <xf numFmtId="170" fontId="7" fillId="0" borderId="13" xfId="52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170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171" fontId="10" fillId="33" borderId="11" xfId="52" applyNumberFormat="1" applyFont="1" applyFill="1" applyBorder="1" applyAlignment="1" applyProtection="1">
      <alignment horizontal="center" vertical="center" wrapText="1"/>
      <protection locked="0"/>
    </xf>
    <xf numFmtId="171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2" applyFont="1" applyAlignment="1">
      <alignment vertical="center"/>
      <protection/>
    </xf>
    <xf numFmtId="0" fontId="9" fillId="0" borderId="0" xfId="52" applyFont="1" applyFill="1" applyAlignment="1">
      <alignment vertical="center"/>
      <protection/>
    </xf>
    <xf numFmtId="0" fontId="6" fillId="33" borderId="11" xfId="52" applyFont="1" applyFill="1" applyBorder="1" applyAlignment="1">
      <alignment horizontal="center" vertical="center"/>
      <protection/>
    </xf>
    <xf numFmtId="170" fontId="6" fillId="33" borderId="10" xfId="52" applyNumberFormat="1" applyFont="1" applyFill="1" applyBorder="1" applyAlignment="1" applyProtection="1">
      <alignment horizontal="center" vertical="center" wrapText="1"/>
      <protection locked="0"/>
    </xf>
    <xf numFmtId="171" fontId="6" fillId="33" borderId="11" xfId="52" applyNumberFormat="1" applyFont="1" applyFill="1" applyBorder="1" applyAlignment="1" applyProtection="1">
      <alignment horizontal="center" vertical="center" wrapText="1"/>
      <protection locked="0"/>
    </xf>
    <xf numFmtId="171" fontId="6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52" applyFont="1" applyFill="1" applyBorder="1" applyAlignment="1">
      <alignment horizontal="left" vertical="center"/>
      <protection/>
    </xf>
    <xf numFmtId="0" fontId="77" fillId="0" borderId="0" xfId="0" applyFont="1" applyAlignment="1">
      <alignment horizontal="center" vertical="center" wrapText="1"/>
    </xf>
    <xf numFmtId="0" fontId="77" fillId="0" borderId="0" xfId="0" applyFont="1" applyBorder="1" applyAlignment="1">
      <alignment horizontal="center" vertical="center"/>
    </xf>
    <xf numFmtId="0" fontId="9" fillId="0" borderId="0" xfId="52" applyFont="1" applyFill="1" applyBorder="1" applyAlignment="1">
      <alignment horizontal="center" vertical="center"/>
      <protection/>
    </xf>
    <xf numFmtId="0" fontId="77" fillId="0" borderId="0" xfId="0" applyFont="1" applyBorder="1" applyAlignment="1" applyProtection="1">
      <alignment horizontal="center"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 readingOrder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 readingOrder="1"/>
      <protection locked="0"/>
    </xf>
    <xf numFmtId="170" fontId="7" fillId="0" borderId="0" xfId="52" applyNumberFormat="1" applyFont="1" applyFill="1" applyBorder="1" applyAlignment="1" applyProtection="1">
      <alignment horizontal="center" vertical="center" wrapText="1"/>
      <protection locked="0"/>
    </xf>
    <xf numFmtId="171" fontId="7" fillId="0" borderId="0" xfId="52" applyNumberFormat="1" applyFont="1" applyFill="1" applyBorder="1" applyAlignment="1" applyProtection="1">
      <alignment horizontal="center" vertical="center" wrapText="1" readingOrder="1"/>
      <protection locked="0"/>
    </xf>
    <xf numFmtId="171" fontId="7" fillId="0" borderId="10" xfId="52" applyNumberFormat="1" applyFont="1" applyFill="1" applyBorder="1" applyAlignment="1" applyProtection="1">
      <alignment horizontal="center" vertical="center" wrapText="1" readingOrder="1"/>
      <protection locked="0"/>
    </xf>
    <xf numFmtId="0" fontId="7" fillId="33" borderId="10" xfId="52" applyFont="1" applyFill="1" applyBorder="1" applyAlignment="1" applyProtection="1">
      <alignment horizontal="center" vertical="center" wrapText="1" readingOrder="1"/>
      <protection locked="0"/>
    </xf>
    <xf numFmtId="0" fontId="77" fillId="0" borderId="0" xfId="0" applyFont="1" applyFill="1" applyBorder="1" applyAlignment="1">
      <alignment horizontal="center" vertical="center"/>
    </xf>
    <xf numFmtId="0" fontId="79" fillId="0" borderId="0" xfId="52" applyFont="1" applyFill="1" applyAlignment="1">
      <alignment horizontal="center" vertical="center"/>
      <protection/>
    </xf>
    <xf numFmtId="0" fontId="7" fillId="34" borderId="10" xfId="52" applyFont="1" applyFill="1" applyBorder="1" applyAlignment="1" applyProtection="1">
      <alignment horizontal="center" vertical="center" wrapText="1" readingOrder="1"/>
      <protection locked="0"/>
    </xf>
    <xf numFmtId="170" fontId="11" fillId="0" borderId="10" xfId="52" applyNumberFormat="1" applyFont="1" applyBorder="1" applyAlignment="1" applyProtection="1">
      <alignment horizontal="center" vertical="center" wrapText="1"/>
      <protection locked="0"/>
    </xf>
    <xf numFmtId="0" fontId="7" fillId="34" borderId="11" xfId="52" applyFont="1" applyFill="1" applyBorder="1" applyAlignment="1" applyProtection="1">
      <alignment horizontal="center" vertical="center" wrapText="1" readingOrder="1"/>
      <protection locked="0"/>
    </xf>
    <xf numFmtId="0" fontId="8" fillId="34" borderId="10" xfId="0" applyFont="1" applyFill="1" applyBorder="1" applyAlignment="1" applyProtection="1">
      <alignment horizontal="left" vertical="center" wrapText="1" readingOrder="1"/>
      <protection locked="0"/>
    </xf>
    <xf numFmtId="170" fontId="7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4" borderId="10" xfId="0" applyFont="1" applyFill="1" applyBorder="1" applyAlignment="1" applyProtection="1">
      <alignment horizontal="center" vertical="center" wrapText="1" readingOrder="1"/>
      <protection locked="0"/>
    </xf>
    <xf numFmtId="0" fontId="80" fillId="34" borderId="10" xfId="0" applyFont="1" applyFill="1" applyBorder="1" applyAlignment="1">
      <alignment horizontal="center" vertical="center" wrapText="1"/>
    </xf>
    <xf numFmtId="171" fontId="7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4" borderId="12" xfId="52" applyFont="1" applyFill="1" applyBorder="1" applyAlignment="1" applyProtection="1">
      <alignment horizontal="center" vertical="center" wrapText="1" readingOrder="1"/>
      <protection locked="0"/>
    </xf>
    <xf numFmtId="0" fontId="77" fillId="34" borderId="0" xfId="0" applyFont="1" applyFill="1" applyAlignment="1">
      <alignment horizontal="center" vertical="center"/>
    </xf>
    <xf numFmtId="0" fontId="77" fillId="34" borderId="10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left" vertical="center"/>
    </xf>
    <xf numFmtId="0" fontId="82" fillId="34" borderId="10" xfId="0" applyNumberFormat="1" applyFont="1" applyFill="1" applyBorder="1" applyAlignment="1">
      <alignment horizontal="center"/>
    </xf>
    <xf numFmtId="0" fontId="12" fillId="34" borderId="10" xfId="0" applyFont="1" applyFill="1" applyBorder="1" applyAlignment="1" applyProtection="1">
      <alignment horizontal="center" vertical="center" wrapText="1" readingOrder="1"/>
      <protection locked="0"/>
    </xf>
    <xf numFmtId="0" fontId="12" fillId="34" borderId="10" xfId="0" applyFont="1" applyFill="1" applyBorder="1" applyAlignment="1" applyProtection="1">
      <alignment horizontal="center" wrapText="1" readingOrder="1"/>
      <protection locked="0"/>
    </xf>
    <xf numFmtId="174" fontId="82" fillId="34" borderId="10" xfId="0" applyNumberFormat="1" applyFont="1" applyFill="1" applyBorder="1" applyAlignment="1">
      <alignment horizontal="center"/>
    </xf>
    <xf numFmtId="0" fontId="82" fillId="0" borderId="10" xfId="0" applyNumberFormat="1" applyFont="1" applyBorder="1" applyAlignment="1">
      <alignment horizontal="center"/>
    </xf>
    <xf numFmtId="0" fontId="7" fillId="34" borderId="10" xfId="52" applyFont="1" applyFill="1" applyBorder="1" applyAlignment="1" applyProtection="1">
      <alignment horizontal="center" vertical="center" wrapText="1"/>
      <protection locked="0"/>
    </xf>
    <xf numFmtId="171" fontId="7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4" borderId="13" xfId="0" applyFont="1" applyFill="1" applyBorder="1" applyAlignment="1" applyProtection="1">
      <alignment horizontal="center" vertical="center" wrapText="1" readingOrder="1"/>
      <protection locked="0"/>
    </xf>
    <xf numFmtId="0" fontId="8" fillId="33" borderId="10" xfId="0" applyFont="1" applyFill="1" applyBorder="1" applyAlignment="1" applyProtection="1">
      <alignment horizontal="left" vertical="center" wrapText="1" readingOrder="1"/>
      <protection locked="0"/>
    </xf>
    <xf numFmtId="170" fontId="7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80" fillId="33" borderId="10" xfId="0" applyFont="1" applyFill="1" applyBorder="1" applyAlignment="1">
      <alignment horizontal="center" vertical="center" wrapText="1"/>
    </xf>
    <xf numFmtId="171" fontId="7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7" fillId="34" borderId="10" xfId="0" applyFont="1" applyFill="1" applyBorder="1" applyAlignment="1">
      <alignment horizontal="center" vertical="center"/>
    </xf>
    <xf numFmtId="171" fontId="7" fillId="36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7" fillId="33" borderId="10" xfId="0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7" fillId="34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 applyProtection="1">
      <alignment horizontal="center" wrapText="1" readingOrder="1"/>
      <protection locked="0"/>
    </xf>
    <xf numFmtId="171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7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7" fillId="34" borderId="10" xfId="0" applyNumberFormat="1" applyFont="1" applyFill="1" applyBorder="1" applyAlignment="1">
      <alignment horizontal="center" vertical="center"/>
    </xf>
    <xf numFmtId="0" fontId="77" fillId="0" borderId="10" xfId="0" applyNumberFormat="1" applyFont="1" applyBorder="1" applyAlignment="1">
      <alignment horizontal="center" vertical="center"/>
    </xf>
    <xf numFmtId="0" fontId="9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81" fillId="34" borderId="10" xfId="0" applyNumberFormat="1" applyFont="1" applyFill="1" applyBorder="1" applyAlignment="1">
      <alignment horizontal="center" vertical="center"/>
    </xf>
    <xf numFmtId="0" fontId="10" fillId="34" borderId="10" xfId="0" applyNumberFormat="1" applyFont="1" applyFill="1" applyBorder="1" applyAlignment="1">
      <alignment horizontal="left" vertical="center" wrapText="1"/>
    </xf>
    <xf numFmtId="0" fontId="83" fillId="34" borderId="10" xfId="0" applyNumberFormat="1" applyFont="1" applyFill="1" applyBorder="1" applyAlignment="1">
      <alignment horizontal="center" vertical="center"/>
    </xf>
    <xf numFmtId="0" fontId="83" fillId="0" borderId="10" xfId="0" applyNumberFormat="1" applyFont="1" applyBorder="1" applyAlignment="1">
      <alignment horizontal="center" vertical="center"/>
    </xf>
    <xf numFmtId="0" fontId="8" fillId="34" borderId="13" xfId="0" applyFont="1" applyFill="1" applyBorder="1" applyAlignment="1" applyProtection="1">
      <alignment horizontal="center" vertical="center" wrapText="1" readingOrder="1"/>
      <protection locked="0"/>
    </xf>
    <xf numFmtId="0" fontId="7" fillId="34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18" borderId="10" xfId="0" applyFont="1" applyFill="1" applyBorder="1" applyAlignment="1" applyProtection="1">
      <alignment horizontal="center" vertical="center" wrapText="1" readingOrder="1"/>
      <protection locked="0"/>
    </xf>
    <xf numFmtId="0" fontId="77" fillId="0" borderId="10" xfId="0" applyFont="1" applyBorder="1" applyAlignment="1">
      <alignment vertical="center"/>
    </xf>
    <xf numFmtId="0" fontId="7" fillId="33" borderId="14" xfId="52" applyFont="1" applyFill="1" applyBorder="1" applyAlignment="1" applyProtection="1">
      <alignment horizontal="center" vertical="center" wrapText="1"/>
      <protection locked="0"/>
    </xf>
    <xf numFmtId="0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10" fillId="34" borderId="10" xfId="52" applyFont="1" applyFill="1" applyBorder="1" applyAlignment="1" applyProtection="1">
      <alignment horizontal="left" vertical="center" wrapText="1" readingOrder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81" fillId="0" borderId="10" xfId="0" applyNumberFormat="1" applyFont="1" applyBorder="1" applyAlignment="1">
      <alignment horizontal="left" vertical="center" wrapText="1"/>
    </xf>
    <xf numFmtId="0" fontId="81" fillId="0" borderId="10" xfId="0" applyNumberFormat="1" applyFont="1" applyBorder="1" applyAlignment="1">
      <alignment vertical="center" wrapText="1"/>
    </xf>
    <xf numFmtId="0" fontId="8" fillId="34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4" borderId="11" xfId="52" applyFont="1" applyFill="1" applyBorder="1" applyAlignment="1" applyProtection="1">
      <alignment horizontal="center" vertical="center" wrapText="1" readingOrder="1"/>
      <protection locked="0"/>
    </xf>
    <xf numFmtId="0" fontId="7" fillId="34" borderId="12" xfId="52" applyFont="1" applyFill="1" applyBorder="1" applyAlignment="1" applyProtection="1">
      <alignment horizontal="center" vertical="center" wrapText="1" readingOrder="1"/>
      <protection locked="0"/>
    </xf>
    <xf numFmtId="0" fontId="5" fillId="34" borderId="10" xfId="52" applyFont="1" applyFill="1" applyBorder="1" applyAlignment="1" applyProtection="1">
      <alignment horizontal="center" vertical="center" wrapText="1"/>
      <protection locked="0"/>
    </xf>
    <xf numFmtId="0" fontId="80" fillId="34" borderId="10" xfId="0" applyNumberFormat="1" applyFont="1" applyFill="1" applyBorder="1" applyAlignment="1">
      <alignment horizontal="center"/>
    </xf>
    <xf numFmtId="0" fontId="78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wrapText="1" readingOrder="1"/>
      <protection locked="0"/>
    </xf>
    <xf numFmtId="0" fontId="7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34" borderId="10" xfId="0" applyFont="1" applyFill="1" applyBorder="1" applyAlignment="1" applyProtection="1">
      <alignment horizontal="center" vertical="center" wrapText="1" readingOrder="1"/>
      <protection locked="0"/>
    </xf>
    <xf numFmtId="0" fontId="17" fillId="18" borderId="10" xfId="0" applyFont="1" applyFill="1" applyBorder="1" applyAlignment="1" applyProtection="1">
      <alignment horizontal="center" vertical="center" wrapText="1" readingOrder="1"/>
      <protection locked="0"/>
    </xf>
    <xf numFmtId="0" fontId="5" fillId="34" borderId="10" xfId="0" applyFont="1" applyFill="1" applyBorder="1" applyAlignment="1" applyProtection="1">
      <alignment horizontal="center" vertical="center" wrapText="1" readingOrder="1"/>
      <protection locked="0"/>
    </xf>
    <xf numFmtId="1" fontId="17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84" fillId="34" borderId="10" xfId="0" applyFont="1" applyFill="1" applyBorder="1" applyAlignment="1">
      <alignment horizontal="center"/>
    </xf>
    <xf numFmtId="1" fontId="0" fillId="34" borderId="11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84" fillId="34" borderId="10" xfId="0" applyFont="1" applyFill="1" applyBorder="1" applyAlignment="1">
      <alignment horizontal="center" wrapText="1"/>
    </xf>
    <xf numFmtId="1" fontId="17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>
      <alignment horizontal="center"/>
    </xf>
    <xf numFmtId="0" fontId="0" fillId="34" borderId="14" xfId="0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14" borderId="10" xfId="0" applyNumberForma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77" fillId="0" borderId="0" xfId="52" applyFont="1" applyAlignment="1">
      <alignment horizontal="center" vertical="center"/>
      <protection/>
    </xf>
    <xf numFmtId="0" fontId="81" fillId="0" borderId="10" xfId="0" applyFont="1" applyFill="1" applyBorder="1" applyAlignment="1">
      <alignment horizontal="center" vertical="center" wrapText="1"/>
    </xf>
    <xf numFmtId="0" fontId="5" fillId="37" borderId="10" xfId="52" applyFont="1" applyFill="1" applyBorder="1" applyAlignment="1" applyProtection="1">
      <alignment horizontal="center" vertical="center" wrapText="1"/>
      <protection locked="0"/>
    </xf>
    <xf numFmtId="0" fontId="7" fillId="34" borderId="12" xfId="52" applyFont="1" applyFill="1" applyBorder="1" applyAlignment="1" applyProtection="1">
      <alignment horizontal="center" vertical="center" wrapText="1" readingOrder="1"/>
      <protection locked="0"/>
    </xf>
    <xf numFmtId="0" fontId="8" fillId="34" borderId="10" xfId="52" applyFont="1" applyFill="1" applyBorder="1" applyAlignment="1" applyProtection="1">
      <alignment horizontal="left" vertical="center" wrapText="1" readingOrder="1"/>
      <protection locked="0"/>
    </xf>
    <xf numFmtId="0" fontId="4" fillId="34" borderId="10" xfId="0" applyFont="1" applyFill="1" applyBorder="1" applyAlignment="1" applyProtection="1">
      <alignment horizontal="left" vertical="center" wrapText="1" readingOrder="1"/>
      <protection locked="0"/>
    </xf>
    <xf numFmtId="0" fontId="16" fillId="34" borderId="10" xfId="0" applyNumberFormat="1" applyFont="1" applyFill="1" applyBorder="1" applyAlignment="1">
      <alignment horizontal="left" vertical="center" readingOrder="1"/>
    </xf>
    <xf numFmtId="0" fontId="10" fillId="34" borderId="10" xfId="0" applyFont="1" applyFill="1" applyBorder="1" applyAlignment="1" applyProtection="1">
      <alignment horizontal="left" vertical="center" wrapText="1" readingOrder="1"/>
      <protection locked="0"/>
    </xf>
    <xf numFmtId="0" fontId="18" fillId="34" borderId="10" xfId="0" applyFont="1" applyFill="1" applyBorder="1" applyAlignment="1" applyProtection="1">
      <alignment horizontal="left" vertical="center" wrapText="1" readingOrder="1"/>
      <protection locked="0"/>
    </xf>
    <xf numFmtId="0" fontId="18" fillId="34" borderId="14" xfId="0" applyFont="1" applyFill="1" applyBorder="1" applyAlignment="1" applyProtection="1">
      <alignment vertical="center" wrapText="1" readingOrder="1"/>
      <protection locked="0"/>
    </xf>
    <xf numFmtId="0" fontId="20" fillId="34" borderId="10" xfId="0" applyFont="1" applyFill="1" applyBorder="1" applyAlignment="1" applyProtection="1">
      <alignment horizontal="left" wrapText="1"/>
      <protection locked="0"/>
    </xf>
    <xf numFmtId="0" fontId="82" fillId="0" borderId="10" xfId="0" applyFont="1" applyBorder="1" applyAlignment="1">
      <alignment horizontal="center"/>
    </xf>
    <xf numFmtId="0" fontId="85" fillId="34" borderId="10" xfId="0" applyFont="1" applyFill="1" applyBorder="1" applyAlignment="1">
      <alignment horizontal="left" wrapText="1"/>
    </xf>
    <xf numFmtId="0" fontId="82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34" borderId="10" xfId="0" applyFont="1" applyFill="1" applyBorder="1" applyAlignment="1">
      <alignment horizontal="center" vertical="center"/>
    </xf>
    <xf numFmtId="0" fontId="85" fillId="0" borderId="10" xfId="0" applyFont="1" applyBorder="1" applyAlignment="1">
      <alignment vertical="center" wrapText="1"/>
    </xf>
    <xf numFmtId="0" fontId="82" fillId="34" borderId="10" xfId="0" applyFont="1" applyFill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/>
    </xf>
    <xf numFmtId="0" fontId="85" fillId="0" borderId="10" xfId="0" applyFont="1" applyBorder="1" applyAlignment="1">
      <alignment wrapText="1"/>
    </xf>
    <xf numFmtId="0" fontId="12" fillId="0" borderId="10" xfId="52" applyFont="1" applyBorder="1" applyAlignment="1" applyProtection="1">
      <alignment horizontal="center" wrapText="1"/>
      <protection locked="0"/>
    </xf>
    <xf numFmtId="0" fontId="46" fillId="34" borderId="10" xfId="0" applyFont="1" applyFill="1" applyBorder="1" applyAlignment="1">
      <alignment wrapText="1"/>
    </xf>
    <xf numFmtId="0" fontId="20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85" fillId="34" borderId="10" xfId="0" applyFont="1" applyFill="1" applyBorder="1" applyAlignment="1">
      <alignment wrapText="1"/>
    </xf>
    <xf numFmtId="0" fontId="82" fillId="34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46" fillId="34" borderId="10" xfId="0" applyFont="1" applyFill="1" applyBorder="1" applyAlignment="1">
      <alignment horizontal="left" wrapText="1"/>
    </xf>
    <xf numFmtId="0" fontId="82" fillId="34" borderId="10" xfId="0" applyFont="1" applyFill="1" applyBorder="1" applyAlignment="1">
      <alignment wrapText="1"/>
    </xf>
    <xf numFmtId="0" fontId="12" fillId="0" borderId="10" xfId="52" applyFont="1" applyBorder="1" applyAlignment="1" applyProtection="1">
      <alignment horizontal="center" vertical="center" wrapText="1"/>
      <protection locked="0"/>
    </xf>
    <xf numFmtId="0" fontId="21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wrapText="1"/>
    </xf>
    <xf numFmtId="0" fontId="20" fillId="34" borderId="10" xfId="0" applyFont="1" applyFill="1" applyBorder="1" applyAlignment="1">
      <alignment horizontal="center" wrapText="1"/>
    </xf>
    <xf numFmtId="0" fontId="20" fillId="34" borderId="10" xfId="0" applyFont="1" applyFill="1" applyBorder="1" applyAlignment="1">
      <alignment/>
    </xf>
    <xf numFmtId="0" fontId="82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82" fillId="34" borderId="10" xfId="0" applyFont="1" applyFill="1" applyBorder="1" applyAlignment="1">
      <alignment/>
    </xf>
    <xf numFmtId="0" fontId="82" fillId="34" borderId="14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86" fillId="34" borderId="1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84" fillId="34" borderId="10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/>
    </xf>
    <xf numFmtId="0" fontId="9" fillId="0" borderId="0" xfId="52" applyFont="1" applyAlignment="1">
      <alignment horizontal="center" vertical="center" wrapText="1"/>
      <protection/>
    </xf>
    <xf numFmtId="0" fontId="9" fillId="0" borderId="0" xfId="52" applyFont="1" applyFill="1" applyAlignment="1">
      <alignment horizontal="center" vertical="center" wrapText="1"/>
      <protection/>
    </xf>
    <xf numFmtId="0" fontId="46" fillId="0" borderId="10" xfId="0" applyFont="1" applyBorder="1" applyAlignment="1">
      <alignment horizontal="left" wrapText="1"/>
    </xf>
    <xf numFmtId="0" fontId="85" fillId="34" borderId="11" xfId="0" applyFont="1" applyFill="1" applyBorder="1" applyAlignment="1">
      <alignment horizontal="left" wrapText="1"/>
    </xf>
    <xf numFmtId="0" fontId="82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85" fillId="34" borderId="14" xfId="0" applyFont="1" applyFill="1" applyBorder="1" applyAlignment="1">
      <alignment horizontal="left" wrapText="1"/>
    </xf>
    <xf numFmtId="0" fontId="50" fillId="34" borderId="14" xfId="0" applyFont="1" applyFill="1" applyBorder="1" applyAlignment="1" applyProtection="1">
      <alignment horizontal="center" vertical="center" wrapText="1" readingOrder="1"/>
      <protection locked="0"/>
    </xf>
    <xf numFmtId="0" fontId="44" fillId="34" borderId="14" xfId="0" applyFont="1" applyFill="1" applyBorder="1" applyAlignment="1" applyProtection="1">
      <alignment wrapText="1" readingOrder="1"/>
      <protection locked="0"/>
    </xf>
    <xf numFmtId="0" fontId="17" fillId="34" borderId="14" xfId="0" applyFont="1" applyFill="1" applyBorder="1" applyAlignment="1" applyProtection="1">
      <alignment horizontal="center" vertical="center" wrapText="1" readingOrder="1"/>
      <protection locked="0"/>
    </xf>
    <xf numFmtId="0" fontId="88" fillId="0" borderId="10" xfId="0" applyFont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86" fillId="34" borderId="10" xfId="0" applyFont="1" applyFill="1" applyBorder="1" applyAlignment="1">
      <alignment horizontal="center" vertical="center"/>
    </xf>
    <xf numFmtId="0" fontId="8" fillId="0" borderId="12" xfId="52" applyFont="1" applyFill="1" applyBorder="1" applyAlignment="1" applyProtection="1">
      <alignment horizontal="center" vertical="center" wrapText="1" readingOrder="1"/>
      <protection locked="0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81" fillId="0" borderId="10" xfId="0" applyFont="1" applyBorder="1" applyAlignment="1">
      <alignment horizontal="center" vertical="center" wrapText="1"/>
    </xf>
    <xf numFmtId="0" fontId="4" fillId="0" borderId="10" xfId="52" applyFont="1" applyBorder="1" applyAlignment="1" applyProtection="1">
      <alignment horizontal="center" vertical="center" wrapText="1" readingOrder="1"/>
      <protection locked="0"/>
    </xf>
    <xf numFmtId="0" fontId="81" fillId="0" borderId="10" xfId="0" applyFont="1" applyBorder="1" applyAlignment="1" applyProtection="1">
      <alignment horizontal="center" vertical="center" wrapText="1" readingOrder="1"/>
      <protection locked="0"/>
    </xf>
    <xf numFmtId="0" fontId="8" fillId="0" borderId="10" xfId="0" applyFont="1" applyFill="1" applyBorder="1" applyAlignment="1" applyProtection="1">
      <alignment horizontal="center" vertical="center" wrapText="1" readingOrder="1"/>
      <protection locked="0"/>
    </xf>
    <xf numFmtId="0" fontId="8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 readingOrder="1"/>
      <protection locked="0"/>
    </xf>
    <xf numFmtId="0" fontId="8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16" fillId="34" borderId="10" xfId="0" applyNumberFormat="1" applyFont="1" applyFill="1" applyBorder="1" applyAlignment="1">
      <alignment horizontal="left" vertical="center" wrapText="1" readingOrder="1"/>
    </xf>
    <xf numFmtId="0" fontId="81" fillId="0" borderId="10" xfId="0" applyFont="1" applyFill="1" applyBorder="1" applyAlignment="1">
      <alignment horizontal="left" vertical="center" wrapText="1"/>
    </xf>
    <xf numFmtId="0" fontId="81" fillId="34" borderId="10" xfId="0" applyFont="1" applyFill="1" applyBorder="1" applyAlignment="1">
      <alignment horizontal="left" vertical="center" wrapText="1"/>
    </xf>
    <xf numFmtId="0" fontId="81" fillId="34" borderId="10" xfId="0" applyNumberFormat="1" applyFont="1" applyFill="1" applyBorder="1" applyAlignment="1">
      <alignment horizontal="left" wrapText="1"/>
    </xf>
    <xf numFmtId="0" fontId="81" fillId="34" borderId="10" xfId="0" applyFont="1" applyFill="1" applyBorder="1" applyAlignment="1">
      <alignment vertical="center" wrapText="1"/>
    </xf>
    <xf numFmtId="0" fontId="81" fillId="34" borderId="10" xfId="0" applyNumberFormat="1" applyFont="1" applyFill="1" applyBorder="1" applyAlignment="1">
      <alignment wrapText="1"/>
    </xf>
    <xf numFmtId="0" fontId="81" fillId="0" borderId="10" xfId="0" applyFont="1" applyBorder="1" applyAlignment="1">
      <alignment vertical="center" wrapText="1"/>
    </xf>
    <xf numFmtId="0" fontId="89" fillId="34" borderId="13" xfId="0" applyFont="1" applyFill="1" applyBorder="1" applyAlignment="1">
      <alignment horizontal="left" vertical="center" wrapText="1"/>
    </xf>
    <xf numFmtId="0" fontId="8" fillId="0" borderId="10" xfId="52" applyFont="1" applyBorder="1" applyAlignment="1" applyProtection="1">
      <alignment horizontal="left" vertical="center" wrapText="1" readingOrder="1"/>
      <protection locked="0"/>
    </xf>
    <xf numFmtId="0" fontId="89" fillId="34" borderId="10" xfId="0" applyFont="1" applyFill="1" applyBorder="1" applyAlignment="1">
      <alignment horizontal="left" vertical="center" wrapText="1"/>
    </xf>
    <xf numFmtId="0" fontId="81" fillId="0" borderId="10" xfId="0" applyFont="1" applyFill="1" applyBorder="1" applyAlignment="1" applyProtection="1">
      <alignment horizontal="left" vertical="center" wrapText="1" readingOrder="1"/>
      <protection locked="0"/>
    </xf>
    <xf numFmtId="0" fontId="10" fillId="13" borderId="10" xfId="0" applyFont="1" applyFill="1" applyBorder="1" applyAlignment="1" applyProtection="1">
      <alignment horizontal="left" vertical="center" wrapText="1"/>
      <protection locked="0"/>
    </xf>
    <xf numFmtId="0" fontId="7" fillId="13" borderId="10" xfId="52" applyFont="1" applyFill="1" applyBorder="1" applyAlignment="1" applyProtection="1">
      <alignment horizontal="center" vertical="center" wrapText="1" readingOrder="1"/>
      <protection locked="0"/>
    </xf>
    <xf numFmtId="0" fontId="7" fillId="13" borderId="10" xfId="0" applyFont="1" applyFill="1" applyBorder="1" applyAlignment="1" applyProtection="1">
      <alignment horizontal="center" vertical="center" wrapText="1" readingOrder="1"/>
      <protection locked="0"/>
    </xf>
    <xf numFmtId="0" fontId="8" fillId="13" borderId="10" xfId="0" applyFont="1" applyFill="1" applyBorder="1" applyAlignment="1" applyProtection="1">
      <alignment horizontal="left" vertical="center" wrapText="1"/>
      <protection locked="0"/>
    </xf>
    <xf numFmtId="0" fontId="81" fillId="13" borderId="10" xfId="0" applyFont="1" applyFill="1" applyBorder="1" applyAlignment="1">
      <alignment vertical="center" wrapText="1"/>
    </xf>
    <xf numFmtId="0" fontId="10" fillId="13" borderId="10" xfId="0" applyFont="1" applyFill="1" applyBorder="1" applyAlignment="1">
      <alignment vertical="center" wrapText="1"/>
    </xf>
    <xf numFmtId="0" fontId="77" fillId="13" borderId="10" xfId="0" applyFont="1" applyFill="1" applyBorder="1" applyAlignment="1">
      <alignment horizontal="center" vertical="center"/>
    </xf>
    <xf numFmtId="0" fontId="81" fillId="13" borderId="10" xfId="0" applyFont="1" applyFill="1" applyBorder="1" applyAlignment="1">
      <alignment horizontal="left" vertical="center" wrapText="1"/>
    </xf>
    <xf numFmtId="171" fontId="7" fillId="39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13" borderId="10" xfId="52" applyFont="1" applyFill="1" applyBorder="1" applyAlignment="1" applyProtection="1">
      <alignment horizontal="center" vertical="center" wrapText="1"/>
      <protection locked="0"/>
    </xf>
    <xf numFmtId="0" fontId="89" fillId="13" borderId="10" xfId="0" applyFont="1" applyFill="1" applyBorder="1" applyAlignment="1">
      <alignment horizontal="left" vertical="center" wrapText="1"/>
    </xf>
    <xf numFmtId="171" fontId="7" fillId="1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40" borderId="10" xfId="52" applyFont="1" applyFill="1" applyBorder="1" applyAlignment="1" applyProtection="1">
      <alignment horizontal="center" vertical="center" wrapText="1" readingOrder="1"/>
      <protection locked="0"/>
    </xf>
    <xf numFmtId="0" fontId="77" fillId="40" borderId="10" xfId="0" applyFont="1" applyFill="1" applyBorder="1" applyAlignment="1">
      <alignment horizontal="left" vertical="center" wrapText="1"/>
    </xf>
    <xf numFmtId="0" fontId="77" fillId="40" borderId="10" xfId="0" applyFont="1" applyFill="1" applyBorder="1" applyAlignment="1">
      <alignment horizontal="center"/>
    </xf>
    <xf numFmtId="0" fontId="77" fillId="40" borderId="10" xfId="0" applyFont="1" applyFill="1" applyBorder="1" applyAlignment="1">
      <alignment vertical="center" wrapText="1"/>
    </xf>
    <xf numFmtId="0" fontId="10" fillId="40" borderId="10" xfId="52" applyFont="1" applyFill="1" applyBorder="1" applyAlignment="1">
      <alignment horizontal="center" vertical="center"/>
      <protection/>
    </xf>
    <xf numFmtId="0" fontId="7" fillId="40" borderId="10" xfId="0" applyFont="1" applyFill="1" applyBorder="1" applyAlignment="1" applyProtection="1">
      <alignment horizontal="left" vertical="center" wrapText="1"/>
      <protection locked="0"/>
    </xf>
    <xf numFmtId="0" fontId="7" fillId="40" borderId="10" xfId="0" applyFont="1" applyFill="1" applyBorder="1" applyAlignment="1" applyProtection="1">
      <alignment horizontal="center" vertical="center" wrapText="1"/>
      <protection locked="0"/>
    </xf>
    <xf numFmtId="0" fontId="7" fillId="40" borderId="10" xfId="0" applyFont="1" applyFill="1" applyBorder="1" applyAlignment="1" applyProtection="1">
      <alignment horizontal="center" wrapText="1" readingOrder="1"/>
      <protection locked="0"/>
    </xf>
    <xf numFmtId="0" fontId="77" fillId="40" borderId="10" xfId="0" applyFont="1" applyFill="1" applyBorder="1" applyAlignment="1">
      <alignment horizontal="center" vertical="center"/>
    </xf>
    <xf numFmtId="171" fontId="7" fillId="41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40" borderId="10" xfId="0" applyFont="1" applyFill="1" applyBorder="1" applyAlignment="1" applyProtection="1">
      <alignment horizontal="center" vertical="center" wrapText="1" readingOrder="1"/>
      <protection locked="0"/>
    </xf>
    <xf numFmtId="0" fontId="80" fillId="40" borderId="10" xfId="0" applyFont="1" applyFill="1" applyBorder="1" applyAlignment="1">
      <alignment horizontal="left" vertical="center" wrapText="1"/>
    </xf>
    <xf numFmtId="171" fontId="7" fillId="4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7" fillId="40" borderId="10" xfId="52" applyFont="1" applyFill="1" applyBorder="1" applyAlignment="1" applyProtection="1">
      <alignment vertical="center" wrapText="1"/>
      <protection locked="0"/>
    </xf>
    <xf numFmtId="170" fontId="9" fillId="40" borderId="10" xfId="52" applyNumberFormat="1" applyFont="1" applyFill="1" applyBorder="1" applyAlignment="1" applyProtection="1">
      <alignment horizontal="center" vertical="center" wrapText="1"/>
      <protection locked="0"/>
    </xf>
    <xf numFmtId="170" fontId="10" fillId="40" borderId="10" xfId="52" applyNumberFormat="1" applyFont="1" applyFill="1" applyBorder="1" applyAlignment="1" applyProtection="1">
      <alignment horizontal="center" vertical="center" wrapText="1"/>
      <protection locked="0"/>
    </xf>
    <xf numFmtId="0" fontId="77" fillId="34" borderId="10" xfId="0" applyFont="1" applyFill="1" applyBorder="1" applyAlignment="1">
      <alignment vertical="center"/>
    </xf>
    <xf numFmtId="0" fontId="12" fillId="34" borderId="10" xfId="0" applyFont="1" applyFill="1" applyBorder="1" applyAlignment="1" applyProtection="1">
      <alignment horizontal="left" wrapText="1"/>
      <protection locked="0"/>
    </xf>
    <xf numFmtId="0" fontId="82" fillId="34" borderId="10" xfId="0" applyFont="1" applyFill="1" applyBorder="1" applyAlignment="1">
      <alignment horizontal="left"/>
    </xf>
    <xf numFmtId="0" fontId="22" fillId="0" borderId="10" xfId="0" applyFont="1" applyBorder="1" applyAlignment="1">
      <alignment/>
    </xf>
    <xf numFmtId="0" fontId="82" fillId="34" borderId="10" xfId="0" applyFont="1" applyFill="1" applyBorder="1" applyAlignment="1">
      <alignment horizontal="left" wrapText="1"/>
    </xf>
    <xf numFmtId="0" fontId="82" fillId="34" borderId="13" xfId="0" applyFont="1" applyFill="1" applyBorder="1" applyAlignment="1">
      <alignment horizontal="center" vertical="center"/>
    </xf>
    <xf numFmtId="0" fontId="20" fillId="34" borderId="10" xfId="52" applyFont="1" applyFill="1" applyBorder="1" applyAlignment="1" applyProtection="1">
      <alignment horizontal="left" wrapText="1" readingOrder="1"/>
      <protection locked="0"/>
    </xf>
    <xf numFmtId="0" fontId="20" fillId="34" borderId="10" xfId="0" applyFont="1" applyFill="1" applyBorder="1" applyAlignment="1">
      <alignment horizontal="left"/>
    </xf>
    <xf numFmtId="0" fontId="21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 applyProtection="1">
      <alignment horizontal="center" wrapText="1" readingOrder="1"/>
      <protection locked="0"/>
    </xf>
    <xf numFmtId="174" fontId="20" fillId="34" borderId="10" xfId="0" applyNumberFormat="1" applyFont="1" applyFill="1" applyBorder="1" applyAlignment="1">
      <alignment horizontal="center"/>
    </xf>
    <xf numFmtId="0" fontId="21" fillId="34" borderId="10" xfId="0" applyFont="1" applyFill="1" applyBorder="1" applyAlignment="1" applyProtection="1">
      <alignment horizontal="center" wrapText="1" readingOrder="1"/>
      <protection locked="0"/>
    </xf>
    <xf numFmtId="0" fontId="21" fillId="34" borderId="10" xfId="0" applyFont="1" applyFill="1" applyBorder="1" applyAlignment="1" applyProtection="1">
      <alignment horizontal="center" readingOrder="1"/>
      <protection locked="0"/>
    </xf>
    <xf numFmtId="0" fontId="12" fillId="34" borderId="10" xfId="0" applyFont="1" applyFill="1" applyBorder="1" applyAlignment="1" applyProtection="1">
      <alignment horizontal="center" readingOrder="1"/>
      <protection locked="0"/>
    </xf>
    <xf numFmtId="0" fontId="12" fillId="34" borderId="13" xfId="0" applyFont="1" applyFill="1" applyBorder="1" applyAlignment="1" applyProtection="1">
      <alignment horizontal="left" wrapText="1"/>
      <protection locked="0"/>
    </xf>
    <xf numFmtId="0" fontId="82" fillId="34" borderId="13" xfId="0" applyFont="1" applyFill="1" applyBorder="1" applyAlignment="1">
      <alignment horizontal="center"/>
    </xf>
    <xf numFmtId="0" fontId="21" fillId="34" borderId="13" xfId="0" applyFont="1" applyFill="1" applyBorder="1" applyAlignment="1" applyProtection="1">
      <alignment horizontal="center" readingOrder="1"/>
      <protection locked="0"/>
    </xf>
    <xf numFmtId="0" fontId="20" fillId="34" borderId="13" xfId="0" applyFont="1" applyFill="1" applyBorder="1" applyAlignment="1">
      <alignment horizontal="left"/>
    </xf>
    <xf numFmtId="0" fontId="82" fillId="0" borderId="13" xfId="0" applyFont="1" applyBorder="1" applyAlignment="1">
      <alignment horizontal="center"/>
    </xf>
    <xf numFmtId="0" fontId="12" fillId="34" borderId="13" xfId="0" applyFont="1" applyFill="1" applyBorder="1" applyAlignment="1" applyProtection="1">
      <alignment horizontal="center" vertical="center" readingOrder="1"/>
      <protection locked="0"/>
    </xf>
    <xf numFmtId="0" fontId="12" fillId="34" borderId="10" xfId="0" applyFont="1" applyFill="1" applyBorder="1" applyAlignment="1" applyProtection="1">
      <alignment horizontal="center" vertical="center" readingOrder="1"/>
      <protection locked="0"/>
    </xf>
    <xf numFmtId="0" fontId="20" fillId="34" borderId="10" xfId="0" applyFont="1" applyFill="1" applyBorder="1" applyAlignment="1" applyProtection="1">
      <alignment horizontal="center" vertical="center" wrapText="1" readingOrder="1"/>
      <protection locked="0"/>
    </xf>
    <xf numFmtId="0" fontId="21" fillId="34" borderId="10" xfId="0" applyFont="1" applyFill="1" applyBorder="1" applyAlignment="1" applyProtection="1">
      <alignment horizontal="center" wrapText="1"/>
      <protection locked="0"/>
    </xf>
    <xf numFmtId="0" fontId="20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left" wrapText="1"/>
    </xf>
    <xf numFmtId="0" fontId="20" fillId="34" borderId="10" xfId="0" applyFont="1" applyFill="1" applyBorder="1" applyAlignment="1" applyProtection="1">
      <alignment horizontal="center" wrapText="1"/>
      <protection locked="0"/>
    </xf>
    <xf numFmtId="0" fontId="10" fillId="34" borderId="10" xfId="52" applyFont="1" applyFill="1" applyBorder="1" applyAlignment="1" applyProtection="1">
      <alignment horizontal="center" vertical="center" wrapText="1" readingOrder="1"/>
      <protection locked="0"/>
    </xf>
    <xf numFmtId="0" fontId="90" fillId="34" borderId="10" xfId="0" applyFont="1" applyFill="1" applyBorder="1" applyAlignment="1" applyProtection="1">
      <alignment horizontal="center" wrapText="1" readingOrder="1"/>
      <protection locked="0"/>
    </xf>
    <xf numFmtId="174" fontId="12" fillId="34" borderId="10" xfId="52" applyNumberFormat="1" applyFont="1" applyFill="1" applyBorder="1" applyAlignment="1" applyProtection="1">
      <alignment horizontal="center" wrapText="1"/>
      <protection locked="0"/>
    </xf>
    <xf numFmtId="174" fontId="12" fillId="34" borderId="10" xfId="52" applyNumberFormat="1" applyFont="1" applyFill="1" applyBorder="1" applyAlignment="1" applyProtection="1">
      <alignment horizontal="center" wrapText="1"/>
      <protection locked="0"/>
    </xf>
    <xf numFmtId="0" fontId="12" fillId="34" borderId="10" xfId="0" applyFont="1" applyFill="1" applyBorder="1" applyAlignment="1" applyProtection="1">
      <alignment horizontal="left" wrapText="1"/>
      <protection locked="0"/>
    </xf>
    <xf numFmtId="0" fontId="12" fillId="34" borderId="10" xfId="0" applyFont="1" applyFill="1" applyBorder="1" applyAlignment="1" applyProtection="1">
      <alignment horizontal="center" vertical="center" wrapText="1" readingOrder="1"/>
      <protection locked="0"/>
    </xf>
    <xf numFmtId="174" fontId="12" fillId="34" borderId="10" xfId="0" applyNumberFormat="1" applyFont="1" applyFill="1" applyBorder="1" applyAlignment="1" applyProtection="1">
      <alignment horizontal="center" wrapText="1" readingOrder="1"/>
      <protection locked="0"/>
    </xf>
    <xf numFmtId="0" fontId="77" fillId="0" borderId="10" xfId="0" applyFont="1" applyBorder="1" applyAlignment="1">
      <alignment wrapText="1"/>
    </xf>
    <xf numFmtId="0" fontId="7" fillId="34" borderId="10" xfId="0" applyFont="1" applyFill="1" applyBorder="1" applyAlignment="1" applyProtection="1">
      <alignment horizontal="center" wrapText="1" readingOrder="1"/>
      <protection locked="0"/>
    </xf>
    <xf numFmtId="0" fontId="77" fillId="34" borderId="10" xfId="0" applyFont="1" applyFill="1" applyBorder="1" applyAlignment="1">
      <alignment wrapText="1"/>
    </xf>
    <xf numFmtId="0" fontId="77" fillId="34" borderId="10" xfId="0" applyFont="1" applyFill="1" applyBorder="1" applyAlignment="1">
      <alignment horizontal="center"/>
    </xf>
    <xf numFmtId="174" fontId="82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 applyProtection="1">
      <alignment horizontal="left" wrapText="1"/>
      <protection locked="0"/>
    </xf>
    <xf numFmtId="0" fontId="91" fillId="34" borderId="10" xfId="0" applyFont="1" applyFill="1" applyBorder="1" applyAlignment="1" applyProtection="1">
      <alignment horizontal="center" wrapText="1" readingOrder="1"/>
      <protection locked="0"/>
    </xf>
    <xf numFmtId="0" fontId="47" fillId="34" borderId="10" xfId="0" applyFont="1" applyFill="1" applyBorder="1" applyAlignment="1" applyProtection="1">
      <alignment wrapText="1" readingOrder="1"/>
      <protection locked="0"/>
    </xf>
    <xf numFmtId="174" fontId="86" fillId="34" borderId="10" xfId="0" applyNumberFormat="1" applyFont="1" applyFill="1" applyBorder="1" applyAlignment="1">
      <alignment horizontal="center"/>
    </xf>
    <xf numFmtId="0" fontId="8" fillId="34" borderId="10" xfId="52" applyFont="1" applyFill="1" applyBorder="1" applyAlignment="1" applyProtection="1">
      <alignment horizontal="center" vertical="center" wrapText="1" readingOrder="1"/>
      <protection locked="0"/>
    </xf>
    <xf numFmtId="0" fontId="8" fillId="34" borderId="10" xfId="52" applyFont="1" applyFill="1" applyBorder="1" applyAlignment="1" applyProtection="1">
      <alignment vertical="center" wrapText="1" readingOrder="1"/>
      <protection locked="0"/>
    </xf>
    <xf numFmtId="0" fontId="92" fillId="34" borderId="16" xfId="0" applyFont="1" applyFill="1" applyBorder="1" applyAlignment="1">
      <alignment vertical="center"/>
    </xf>
    <xf numFmtId="0" fontId="82" fillId="0" borderId="10" xfId="0" applyFont="1" applyBorder="1" applyAlignment="1">
      <alignment wrapText="1"/>
    </xf>
    <xf numFmtId="0" fontId="12" fillId="34" borderId="10" xfId="0" applyFont="1" applyFill="1" applyBorder="1" applyAlignment="1" applyProtection="1">
      <alignment horizontal="center" wrapText="1" readingOrder="1"/>
      <protection locked="0"/>
    </xf>
    <xf numFmtId="0" fontId="20" fillId="34" borderId="10" xfId="0" applyFont="1" applyFill="1" applyBorder="1" applyAlignment="1" applyProtection="1">
      <alignment horizontal="center" wrapText="1" readingOrder="1"/>
      <protection locked="0"/>
    </xf>
    <xf numFmtId="0" fontId="92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 applyProtection="1">
      <alignment horizontal="left" wrapText="1"/>
      <protection locked="0"/>
    </xf>
    <xf numFmtId="0" fontId="20" fillId="34" borderId="10" xfId="0" applyFont="1" applyFill="1" applyBorder="1" applyAlignment="1" applyProtection="1">
      <alignment horizontal="center" vertical="center" wrapText="1" readingOrder="1"/>
      <protection locked="0"/>
    </xf>
    <xf numFmtId="174" fontId="20" fillId="34" borderId="10" xfId="0" applyNumberFormat="1" applyFont="1" applyFill="1" applyBorder="1" applyAlignment="1" applyProtection="1">
      <alignment horizontal="center" wrapText="1" readingOrder="1"/>
      <protection locked="0"/>
    </xf>
    <xf numFmtId="0" fontId="9" fillId="34" borderId="10" xfId="0" applyFont="1" applyFill="1" applyBorder="1" applyAlignment="1" applyProtection="1">
      <alignment horizontal="center" vertical="center" wrapText="1" readingOrder="1"/>
      <protection locked="0"/>
    </xf>
    <xf numFmtId="0" fontId="9" fillId="34" borderId="10" xfId="0" applyFont="1" applyFill="1" applyBorder="1" applyAlignment="1" applyProtection="1">
      <alignment horizontal="center" wrapText="1" readingOrder="1"/>
      <protection locked="0"/>
    </xf>
    <xf numFmtId="0" fontId="90" fillId="34" borderId="10" xfId="0" applyFont="1" applyFill="1" applyBorder="1" applyAlignment="1" applyProtection="1">
      <alignment horizontal="center" wrapText="1" readingOrder="1"/>
      <protection locked="0"/>
    </xf>
    <xf numFmtId="174" fontId="86" fillId="34" borderId="1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 applyProtection="1">
      <alignment horizontal="left" vertical="top" wrapText="1"/>
      <protection locked="0"/>
    </xf>
    <xf numFmtId="0" fontId="79" fillId="34" borderId="10" xfId="0" applyFont="1" applyFill="1" applyBorder="1" applyAlignment="1" applyProtection="1">
      <alignment horizontal="center" wrapText="1" readingOrder="1"/>
      <protection locked="0"/>
    </xf>
    <xf numFmtId="0" fontId="0" fillId="34" borderId="10" xfId="0" applyFill="1" applyBorder="1" applyAlignment="1">
      <alignment/>
    </xf>
    <xf numFmtId="0" fontId="20" fillId="0" borderId="10" xfId="0" applyFont="1" applyBorder="1" applyAlignment="1">
      <alignment wrapText="1"/>
    </xf>
    <xf numFmtId="0" fontId="87" fillId="0" borderId="10" xfId="0" applyFont="1" applyBorder="1" applyAlignment="1">
      <alignment horizontal="center" vertical="center" wrapText="1"/>
    </xf>
    <xf numFmtId="0" fontId="8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 applyProtection="1">
      <alignment horizontal="center" vertical="center" wrapText="1" readingOrder="1"/>
      <protection locked="0"/>
    </xf>
    <xf numFmtId="0" fontId="17" fillId="34" borderId="10" xfId="0" applyFont="1" applyFill="1" applyBorder="1" applyAlignment="1" applyProtection="1">
      <alignment horizontal="center" wrapText="1" readingOrder="1"/>
      <protection locked="0"/>
    </xf>
    <xf numFmtId="0" fontId="93" fillId="34" borderId="10" xfId="0" applyFont="1" applyFill="1" applyBorder="1" applyAlignment="1" applyProtection="1">
      <alignment horizontal="center" wrapText="1" readingOrder="1"/>
      <protection locked="0"/>
    </xf>
    <xf numFmtId="0" fontId="20" fillId="34" borderId="10" xfId="0" applyFont="1" applyFill="1" applyBorder="1" applyAlignment="1">
      <alignment wrapText="1"/>
    </xf>
    <xf numFmtId="0" fontId="87" fillId="34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 applyProtection="1">
      <alignment horizontal="center" vertical="center" wrapText="1" readingOrder="1"/>
      <protection locked="0"/>
    </xf>
    <xf numFmtId="0" fontId="22" fillId="34" borderId="10" xfId="0" applyFont="1" applyFill="1" applyBorder="1" applyAlignment="1" applyProtection="1">
      <alignment horizontal="center" wrapText="1" readingOrder="1"/>
      <protection locked="0"/>
    </xf>
    <xf numFmtId="0" fontId="87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wrapText="1"/>
    </xf>
    <xf numFmtId="0" fontId="9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2" fillId="34" borderId="10" xfId="0" applyFont="1" applyFill="1" applyBorder="1" applyAlignment="1" applyProtection="1">
      <alignment horizontal="center" vertical="center" wrapText="1" readingOrder="1"/>
      <protection locked="0"/>
    </xf>
    <xf numFmtId="0" fontId="22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 applyProtection="1">
      <alignment horizontal="center" vertical="center" wrapText="1" readingOrder="1"/>
      <protection locked="0"/>
    </xf>
    <xf numFmtId="0" fontId="84" fillId="34" borderId="10" xfId="0" applyFont="1" applyFill="1" applyBorder="1" applyAlignment="1">
      <alignment/>
    </xf>
    <xf numFmtId="0" fontId="14" fillId="0" borderId="10" xfId="52" applyFont="1" applyFill="1" applyBorder="1" applyAlignment="1" applyProtection="1">
      <alignment horizontal="center" vertical="center" wrapText="1" readingOrder="1"/>
      <protection locked="0"/>
    </xf>
    <xf numFmtId="0" fontId="53" fillId="34" borderId="10" xfId="0" applyFont="1" applyFill="1" applyBorder="1" applyAlignment="1" applyProtection="1">
      <alignment horizontal="right" wrapText="1"/>
      <protection locked="0"/>
    </xf>
    <xf numFmtId="0" fontId="92" fillId="34" borderId="10" xfId="0" applyFont="1" applyFill="1" applyBorder="1" applyAlignment="1">
      <alignment horizontal="center"/>
    </xf>
    <xf numFmtId="0" fontId="12" fillId="34" borderId="11" xfId="0" applyFont="1" applyFill="1" applyBorder="1" applyAlignment="1" applyProtection="1">
      <alignment horizontal="left" wrapText="1"/>
      <protection locked="0"/>
    </xf>
    <xf numFmtId="0" fontId="47" fillId="34" borderId="14" xfId="0" applyFont="1" applyFill="1" applyBorder="1" applyAlignment="1" applyProtection="1">
      <alignment wrapText="1" readingOrder="1"/>
      <protection locked="0"/>
    </xf>
    <xf numFmtId="174" fontId="86" fillId="34" borderId="14" xfId="0" applyNumberFormat="1" applyFont="1" applyFill="1" applyBorder="1" applyAlignment="1">
      <alignment horizontal="center"/>
    </xf>
    <xf numFmtId="174" fontId="82" fillId="34" borderId="14" xfId="0" applyNumberFormat="1" applyFont="1" applyFill="1" applyBorder="1" applyAlignment="1">
      <alignment horizontal="center"/>
    </xf>
    <xf numFmtId="0" fontId="77" fillId="0" borderId="14" xfId="0" applyFont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72" fillId="34" borderId="10" xfId="0" applyFont="1" applyFill="1" applyBorder="1" applyAlignment="1">
      <alignment/>
    </xf>
    <xf numFmtId="0" fontId="85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horizontal="left" vertical="center" wrapText="1"/>
    </xf>
    <xf numFmtId="0" fontId="85" fillId="0" borderId="10" xfId="0" applyFont="1" applyBorder="1" applyAlignment="1">
      <alignment vertical="center"/>
    </xf>
    <xf numFmtId="0" fontId="85" fillId="0" borderId="10" xfId="0" applyFont="1" applyFill="1" applyBorder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right"/>
    </xf>
    <xf numFmtId="0" fontId="94" fillId="0" borderId="10" xfId="0" applyFont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2" fillId="34" borderId="10" xfId="0" applyFont="1" applyFill="1" applyBorder="1" applyAlignment="1" applyProtection="1">
      <alignment horizontal="left" wrapText="1"/>
      <protection locked="0"/>
    </xf>
    <xf numFmtId="0" fontId="48" fillId="34" borderId="10" xfId="0" applyFont="1" applyFill="1" applyBorder="1" applyAlignment="1" applyProtection="1">
      <alignment horizontal="center" wrapText="1" readingOrder="1"/>
      <protection locked="0"/>
    </xf>
    <xf numFmtId="0" fontId="72" fillId="34" borderId="10" xfId="0" applyFont="1" applyFill="1" applyBorder="1" applyAlignment="1">
      <alignment horizontal="center"/>
    </xf>
    <xf numFmtId="0" fontId="95" fillId="0" borderId="10" xfId="0" applyFont="1" applyBorder="1" applyAlignment="1">
      <alignment horizontal="center" vertical="center"/>
    </xf>
    <xf numFmtId="0" fontId="47" fillId="34" borderId="14" xfId="0" applyFont="1" applyFill="1" applyBorder="1" applyAlignment="1" applyProtection="1">
      <alignment horizontal="center" wrapText="1" readingOrder="1"/>
      <protection locked="0"/>
    </xf>
    <xf numFmtId="174" fontId="21" fillId="34" borderId="14" xfId="0" applyNumberFormat="1" applyFont="1" applyFill="1" applyBorder="1" applyAlignment="1" applyProtection="1">
      <alignment horizontal="center" wrapText="1" readingOrder="1"/>
      <protection locked="0"/>
    </xf>
    <xf numFmtId="174" fontId="20" fillId="34" borderId="14" xfId="0" applyNumberFormat="1" applyFont="1" applyFill="1" applyBorder="1" applyAlignment="1" applyProtection="1">
      <alignment horizontal="center" wrapText="1" readingOrder="1"/>
      <protection locked="0"/>
    </xf>
    <xf numFmtId="174" fontId="20" fillId="34" borderId="14" xfId="0" applyNumberFormat="1" applyFont="1" applyFill="1" applyBorder="1" applyAlignment="1">
      <alignment horizontal="center"/>
    </xf>
    <xf numFmtId="0" fontId="10" fillId="42" borderId="10" xfId="52" applyFont="1" applyFill="1" applyBorder="1" applyAlignment="1" applyProtection="1">
      <alignment horizontal="center" vertical="center" wrapText="1"/>
      <protection locked="0"/>
    </xf>
    <xf numFmtId="0" fontId="10" fillId="42" borderId="10" xfId="52" applyFont="1" applyFill="1" applyBorder="1" applyAlignment="1" applyProtection="1">
      <alignment horizontal="center" vertical="center" wrapText="1" readingOrder="1"/>
      <protection locked="0"/>
    </xf>
    <xf numFmtId="0" fontId="14" fillId="42" borderId="10" xfId="0" applyFont="1" applyFill="1" applyBorder="1" applyAlignment="1" applyProtection="1">
      <alignment horizontal="center" vertical="center" wrapText="1" readingOrder="1"/>
      <protection locked="0"/>
    </xf>
    <xf numFmtId="0" fontId="7" fillId="34" borderId="11" xfId="52" applyFont="1" applyFill="1" applyBorder="1" applyAlignment="1" applyProtection="1">
      <alignment horizontal="center" vertical="center" wrapText="1" readingOrder="1"/>
      <protection locked="0"/>
    </xf>
    <xf numFmtId="0" fontId="7" fillId="34" borderId="12" xfId="52" applyFont="1" applyFill="1" applyBorder="1" applyAlignment="1" applyProtection="1">
      <alignment horizontal="center" vertical="center" wrapText="1" readingOrder="1"/>
      <protection locked="0"/>
    </xf>
    <xf numFmtId="0" fontId="84" fillId="34" borderId="10" xfId="0" applyFont="1" applyFill="1" applyBorder="1" applyAlignment="1">
      <alignment horizontal="center" wrapText="1"/>
    </xf>
    <xf numFmtId="0" fontId="84" fillId="34" borderId="11" xfId="0" applyFont="1" applyFill="1" applyBorder="1" applyAlignment="1">
      <alignment horizontal="center" vertical="center"/>
    </xf>
    <xf numFmtId="0" fontId="84" fillId="34" borderId="15" xfId="0" applyFont="1" applyFill="1" applyBorder="1" applyAlignment="1">
      <alignment horizontal="center" vertical="center"/>
    </xf>
    <xf numFmtId="0" fontId="84" fillId="34" borderId="12" xfId="0" applyFont="1" applyFill="1" applyBorder="1" applyAlignment="1">
      <alignment horizontal="center" vertical="center"/>
    </xf>
    <xf numFmtId="0" fontId="53" fillId="43" borderId="0" xfId="0" applyFont="1" applyFill="1" applyBorder="1" applyAlignment="1" applyProtection="1">
      <alignment horizontal="center" vertical="center" wrapText="1" readingOrder="1"/>
      <protection locked="0"/>
    </xf>
    <xf numFmtId="0" fontId="53" fillId="43" borderId="17" xfId="0" applyFont="1" applyFill="1" applyBorder="1" applyAlignment="1" applyProtection="1">
      <alignment horizontal="center" vertical="center" wrapText="1" readingOrder="1"/>
      <protection locked="0"/>
    </xf>
    <xf numFmtId="0" fontId="84" fillId="34" borderId="10" xfId="0" applyFont="1" applyFill="1" applyBorder="1" applyAlignment="1">
      <alignment horizontal="right" wrapText="1"/>
    </xf>
    <xf numFmtId="0" fontId="86" fillId="34" borderId="14" xfId="0" applyFont="1" applyFill="1" applyBorder="1" applyAlignment="1">
      <alignment horizontal="center" vertical="center"/>
    </xf>
    <xf numFmtId="0" fontId="86" fillId="34" borderId="13" xfId="0" applyFont="1" applyFill="1" applyBorder="1" applyAlignment="1">
      <alignment horizontal="center" vertical="center"/>
    </xf>
    <xf numFmtId="0" fontId="86" fillId="34" borderId="14" xfId="0" applyFont="1" applyFill="1" applyBorder="1" applyAlignment="1">
      <alignment horizontal="center" vertical="center" wrapText="1"/>
    </xf>
    <xf numFmtId="0" fontId="86" fillId="34" borderId="13" xfId="0" applyFont="1" applyFill="1" applyBorder="1" applyAlignment="1">
      <alignment horizontal="center" vertical="center" wrapText="1"/>
    </xf>
    <xf numFmtId="0" fontId="92" fillId="44" borderId="0" xfId="0" applyFont="1" applyFill="1" applyBorder="1" applyAlignment="1">
      <alignment horizontal="center" vertical="center" wrapText="1"/>
    </xf>
    <xf numFmtId="0" fontId="92" fillId="44" borderId="17" xfId="0" applyFont="1" applyFill="1" applyBorder="1" applyAlignment="1">
      <alignment horizontal="center" vertical="center" wrapText="1"/>
    </xf>
    <xf numFmtId="0" fontId="84" fillId="34" borderId="18" xfId="0" applyFont="1" applyFill="1" applyBorder="1" applyAlignment="1">
      <alignment horizontal="center" wrapText="1"/>
    </xf>
    <xf numFmtId="0" fontId="84" fillId="34" borderId="19" xfId="0" applyFont="1" applyFill="1" applyBorder="1" applyAlignment="1">
      <alignment horizontal="center" wrapText="1"/>
    </xf>
    <xf numFmtId="0" fontId="92" fillId="45" borderId="0" xfId="0" applyFont="1" applyFill="1" applyBorder="1" applyAlignment="1">
      <alignment horizontal="center" vertical="center" wrapText="1"/>
    </xf>
    <xf numFmtId="0" fontId="92" fillId="45" borderId="17" xfId="0" applyFont="1" applyFill="1" applyBorder="1" applyAlignment="1">
      <alignment horizontal="center" vertical="center" wrapText="1"/>
    </xf>
    <xf numFmtId="0" fontId="92" fillId="46" borderId="0" xfId="0" applyFont="1" applyFill="1" applyBorder="1" applyAlignment="1">
      <alignment horizontal="center" vertical="center" wrapText="1"/>
    </xf>
    <xf numFmtId="0" fontId="92" fillId="46" borderId="17" xfId="0" applyFont="1" applyFill="1" applyBorder="1" applyAlignment="1">
      <alignment horizontal="center" vertical="center" wrapText="1"/>
    </xf>
    <xf numFmtId="0" fontId="10" fillId="0" borderId="0" xfId="52" applyFont="1" applyAlignment="1">
      <alignment horizontal="left" vertical="center"/>
      <protection/>
    </xf>
    <xf numFmtId="0" fontId="92" fillId="47" borderId="18" xfId="0" applyFont="1" applyFill="1" applyBorder="1" applyAlignment="1">
      <alignment horizontal="center" vertical="center" readingOrder="1"/>
    </xf>
    <xf numFmtId="0" fontId="92" fillId="47" borderId="19" xfId="0" applyFont="1" applyFill="1" applyBorder="1" applyAlignment="1">
      <alignment horizontal="center" vertical="center" readingOrder="1"/>
    </xf>
    <xf numFmtId="0" fontId="48" fillId="0" borderId="11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86" fillId="34" borderId="10" xfId="0" applyFont="1" applyFill="1" applyBorder="1" applyAlignment="1">
      <alignment horizontal="center" vertical="center"/>
    </xf>
    <xf numFmtId="0" fontId="86" fillId="48" borderId="11" xfId="0" applyFont="1" applyFill="1" applyBorder="1" applyAlignment="1">
      <alignment horizontal="center" vertical="center" wrapText="1"/>
    </xf>
    <xf numFmtId="0" fontId="86" fillId="48" borderId="15" xfId="0" applyFont="1" applyFill="1" applyBorder="1" applyAlignment="1">
      <alignment horizontal="center" vertical="center" wrapText="1"/>
    </xf>
    <xf numFmtId="0" fontId="86" fillId="48" borderId="12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 applyProtection="1">
      <alignment horizontal="center" wrapText="1"/>
      <protection locked="0"/>
    </xf>
    <xf numFmtId="0" fontId="48" fillId="34" borderId="12" xfId="0" applyFont="1" applyFill="1" applyBorder="1" applyAlignment="1" applyProtection="1">
      <alignment horizontal="center" wrapText="1"/>
      <protection locked="0"/>
    </xf>
    <xf numFmtId="0" fontId="13" fillId="34" borderId="14" xfId="52" applyFont="1" applyFill="1" applyBorder="1" applyAlignment="1" applyProtection="1">
      <alignment horizontal="center" vertical="center" wrapText="1" readingOrder="1"/>
      <protection locked="0"/>
    </xf>
    <xf numFmtId="0" fontId="13" fillId="34" borderId="13" xfId="52" applyFont="1" applyFill="1" applyBorder="1" applyAlignment="1" applyProtection="1">
      <alignment horizontal="center" vertical="center" wrapText="1" readingOrder="1"/>
      <protection locked="0"/>
    </xf>
    <xf numFmtId="0" fontId="88" fillId="0" borderId="10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7" fillId="0" borderId="11" xfId="0" applyFont="1" applyBorder="1" applyAlignment="1">
      <alignment horizontal="center"/>
    </xf>
    <xf numFmtId="0" fontId="87" fillId="0" borderId="15" xfId="0" applyFont="1" applyBorder="1" applyAlignment="1">
      <alignment horizontal="center"/>
    </xf>
    <xf numFmtId="0" fontId="87" fillId="0" borderId="12" xfId="0" applyFont="1" applyBorder="1" applyAlignment="1">
      <alignment horizontal="center"/>
    </xf>
    <xf numFmtId="0" fontId="92" fillId="49" borderId="15" xfId="0" applyFont="1" applyFill="1" applyBorder="1" applyAlignment="1">
      <alignment horizontal="center" vertical="center" wrapText="1"/>
    </xf>
    <xf numFmtId="0" fontId="92" fillId="49" borderId="12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 applyProtection="1">
      <alignment horizontal="center" vertical="center" wrapText="1"/>
      <protection locked="0"/>
    </xf>
    <xf numFmtId="0" fontId="20" fillId="34" borderId="20" xfId="0" applyFont="1" applyFill="1" applyBorder="1" applyAlignment="1" applyProtection="1">
      <alignment horizontal="center" vertical="center" wrapText="1"/>
      <protection locked="0"/>
    </xf>
    <xf numFmtId="0" fontId="20" fillId="34" borderId="13" xfId="0" applyFont="1" applyFill="1" applyBorder="1" applyAlignment="1" applyProtection="1">
      <alignment horizontal="center" vertical="center" wrapText="1"/>
      <protection locked="0"/>
    </xf>
    <xf numFmtId="0" fontId="92" fillId="50" borderId="0" xfId="0" applyFont="1" applyFill="1" applyBorder="1" applyAlignment="1">
      <alignment horizontal="center" vertical="center" wrapText="1"/>
    </xf>
    <xf numFmtId="0" fontId="92" fillId="50" borderId="17" xfId="0" applyFont="1" applyFill="1" applyBorder="1" applyAlignment="1">
      <alignment horizontal="center" vertical="center" wrapText="1"/>
    </xf>
    <xf numFmtId="0" fontId="8" fillId="0" borderId="14" xfId="52" applyFont="1" applyFill="1" applyBorder="1" applyAlignment="1" applyProtection="1">
      <alignment horizontal="center" vertical="center" wrapText="1" readingOrder="1"/>
      <protection locked="0"/>
    </xf>
    <xf numFmtId="0" fontId="8" fillId="0" borderId="13" xfId="52" applyFont="1" applyFill="1" applyBorder="1" applyAlignment="1" applyProtection="1">
      <alignment horizontal="center" vertical="center" wrapText="1" readingOrder="1"/>
      <protection locked="0"/>
    </xf>
    <xf numFmtId="0" fontId="8" fillId="0" borderId="14" xfId="52" applyFont="1" applyFill="1" applyBorder="1" applyAlignment="1" applyProtection="1">
      <alignment horizontal="center" vertical="center" wrapText="1"/>
      <protection locked="0"/>
    </xf>
    <xf numFmtId="0" fontId="8" fillId="0" borderId="13" xfId="52" applyFont="1" applyFill="1" applyBorder="1" applyAlignment="1" applyProtection="1">
      <alignment horizontal="center" vertical="center" wrapText="1"/>
      <protection locked="0"/>
    </xf>
    <xf numFmtId="0" fontId="8" fillId="0" borderId="10" xfId="52" applyFont="1" applyFill="1" applyBorder="1" applyAlignment="1" applyProtection="1">
      <alignment horizontal="center" vertical="center" wrapText="1" readingOrder="1"/>
      <protection locked="0"/>
    </xf>
    <xf numFmtId="0" fontId="10" fillId="0" borderId="10" xfId="52" applyFont="1" applyFill="1" applyBorder="1" applyAlignment="1" applyProtection="1">
      <alignment horizontal="center" vertical="center" wrapText="1"/>
      <protection locked="0"/>
    </xf>
    <xf numFmtId="0" fontId="10" fillId="33" borderId="10" xfId="52" applyFont="1" applyFill="1" applyBorder="1" applyAlignment="1" applyProtection="1">
      <alignment horizontal="center" vertical="center" wrapText="1"/>
      <protection locked="0"/>
    </xf>
    <xf numFmtId="0" fontId="7" fillId="0" borderId="14" xfId="52" applyFont="1" applyFill="1" applyBorder="1" applyAlignment="1" applyProtection="1">
      <alignment horizontal="center" vertical="center" wrapText="1" readingOrder="1"/>
      <protection locked="0"/>
    </xf>
    <xf numFmtId="0" fontId="7" fillId="0" borderId="13" xfId="52" applyFont="1" applyFill="1" applyBorder="1" applyAlignment="1" applyProtection="1">
      <alignment horizontal="center" vertical="center" wrapText="1" readingOrder="1"/>
      <protection locked="0"/>
    </xf>
    <xf numFmtId="0" fontId="7" fillId="0" borderId="20" xfId="52" applyFont="1" applyFill="1" applyBorder="1" applyAlignment="1" applyProtection="1">
      <alignment horizontal="center" vertical="center" wrapText="1" readingOrder="1"/>
      <protection locked="0"/>
    </xf>
    <xf numFmtId="170" fontId="7" fillId="0" borderId="14" xfId="52" applyNumberFormat="1" applyFont="1" applyBorder="1" applyAlignment="1" applyProtection="1">
      <alignment horizontal="center" vertical="center" wrapText="1"/>
      <protection locked="0"/>
    </xf>
    <xf numFmtId="170" fontId="7" fillId="0" borderId="20" xfId="52" applyNumberFormat="1" applyFont="1" applyBorder="1" applyAlignment="1" applyProtection="1">
      <alignment horizontal="center" vertical="center" wrapText="1"/>
      <protection locked="0"/>
    </xf>
    <xf numFmtId="170" fontId="7" fillId="0" borderId="13" xfId="52" applyNumberFormat="1" applyFont="1" applyBorder="1" applyAlignment="1" applyProtection="1">
      <alignment horizontal="center" vertical="center" wrapText="1"/>
      <protection locked="0"/>
    </xf>
    <xf numFmtId="0" fontId="77" fillId="0" borderId="14" xfId="0" applyFont="1" applyBorder="1" applyAlignment="1" applyProtection="1">
      <alignment horizontal="center" vertical="center" wrapText="1"/>
      <protection locked="0"/>
    </xf>
    <xf numFmtId="0" fontId="77" fillId="0" borderId="20" xfId="0" applyFont="1" applyBorder="1" applyAlignment="1" applyProtection="1">
      <alignment horizontal="center" vertical="center" wrapText="1"/>
      <protection locked="0"/>
    </xf>
    <xf numFmtId="0" fontId="77" fillId="0" borderId="13" xfId="0" applyFont="1" applyBorder="1" applyAlignment="1" applyProtection="1">
      <alignment horizontal="center" vertical="center" wrapText="1"/>
      <protection locked="0"/>
    </xf>
    <xf numFmtId="171" fontId="7" fillId="0" borderId="14" xfId="52" applyNumberFormat="1" applyFont="1" applyFill="1" applyBorder="1" applyAlignment="1" applyProtection="1">
      <alignment horizontal="center" vertical="center" wrapText="1" readingOrder="1"/>
      <protection locked="0"/>
    </xf>
    <xf numFmtId="171" fontId="7" fillId="0" borderId="13" xfId="52" applyNumberFormat="1" applyFont="1" applyFill="1" applyBorder="1" applyAlignment="1" applyProtection="1">
      <alignment horizontal="center" vertical="center" wrapText="1" readingOrder="1"/>
      <protection locked="0"/>
    </xf>
    <xf numFmtId="171" fontId="7" fillId="0" borderId="20" xfId="52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0" xfId="52" applyFont="1" applyFill="1" applyBorder="1" applyAlignment="1" applyProtection="1">
      <alignment horizontal="center" vertical="center" wrapText="1" readingOrder="1"/>
      <protection locked="0"/>
    </xf>
    <xf numFmtId="0" fontId="6" fillId="0" borderId="10" xfId="52" applyFont="1" applyFill="1" applyBorder="1" applyAlignment="1" applyProtection="1">
      <alignment horizontal="center" vertical="center" wrapText="1"/>
      <protection locked="0"/>
    </xf>
    <xf numFmtId="0" fontId="6" fillId="33" borderId="10" xfId="52" applyFont="1" applyFill="1" applyBorder="1" applyAlignment="1" applyProtection="1">
      <alignment horizontal="center" vertical="center" wrapText="1"/>
      <protection locked="0"/>
    </xf>
    <xf numFmtId="0" fontId="6" fillId="0" borderId="0" xfId="52" applyFont="1" applyAlignment="1">
      <alignment horizontal="left" vertical="center"/>
      <protection/>
    </xf>
    <xf numFmtId="0" fontId="4" fillId="0" borderId="14" xfId="52" applyFont="1" applyFill="1" applyBorder="1" applyAlignment="1" applyProtection="1">
      <alignment horizontal="center" vertical="center" wrapText="1" readingOrder="1"/>
      <protection locked="0"/>
    </xf>
    <xf numFmtId="0" fontId="4" fillId="0" borderId="13" xfId="52" applyFont="1" applyFill="1" applyBorder="1" applyAlignment="1" applyProtection="1">
      <alignment horizontal="center" vertical="center" wrapText="1" readingOrder="1"/>
      <protection locked="0"/>
    </xf>
    <xf numFmtId="0" fontId="13" fillId="0" borderId="14" xfId="52" applyFont="1" applyFill="1" applyBorder="1" applyAlignment="1" applyProtection="1">
      <alignment horizontal="center" vertical="center" wrapText="1"/>
      <protection locked="0"/>
    </xf>
    <xf numFmtId="0" fontId="13" fillId="0" borderId="13" xfId="52" applyFont="1" applyFill="1" applyBorder="1" applyAlignment="1" applyProtection="1">
      <alignment horizontal="center" vertical="center" wrapText="1"/>
      <protection locked="0"/>
    </xf>
    <xf numFmtId="0" fontId="4" fillId="0" borderId="14" xfId="52" applyFont="1" applyFill="1" applyBorder="1" applyAlignment="1" applyProtection="1">
      <alignment horizontal="center" vertical="center" wrapText="1"/>
      <protection locked="0"/>
    </xf>
    <xf numFmtId="0" fontId="4" fillId="0" borderId="13" xfId="52" applyFont="1" applyFill="1" applyBorder="1" applyAlignment="1" applyProtection="1">
      <alignment horizontal="center" vertical="center" wrapText="1"/>
      <protection locked="0"/>
    </xf>
    <xf numFmtId="171" fontId="5" fillId="0" borderId="14" xfId="52" applyNumberFormat="1" applyFont="1" applyFill="1" applyBorder="1" applyAlignment="1" applyProtection="1">
      <alignment horizontal="center" vertical="center" wrapText="1" readingOrder="1"/>
      <protection locked="0"/>
    </xf>
    <xf numFmtId="171" fontId="5" fillId="0" borderId="13" xfId="52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4" xfId="52" applyFont="1" applyFill="1" applyBorder="1" applyAlignment="1" applyProtection="1">
      <alignment horizontal="center" vertical="center" wrapText="1" readingOrder="1"/>
      <protection locked="0"/>
    </xf>
    <xf numFmtId="0" fontId="5" fillId="0" borderId="13" xfId="52" applyFont="1" applyFill="1" applyBorder="1" applyAlignment="1" applyProtection="1">
      <alignment horizontal="center" vertical="center" wrapText="1" readingOrder="1"/>
      <protection locked="0"/>
    </xf>
    <xf numFmtId="0" fontId="5" fillId="0" borderId="20" xfId="52" applyFont="1" applyFill="1" applyBorder="1" applyAlignment="1" applyProtection="1">
      <alignment horizontal="center" vertical="center" wrapText="1" readingOrder="1"/>
      <protection locked="0"/>
    </xf>
    <xf numFmtId="0" fontId="5" fillId="0" borderId="14" xfId="52" applyFont="1" applyBorder="1" applyAlignment="1" applyProtection="1">
      <alignment horizontal="center" vertical="center" wrapText="1" readingOrder="1"/>
      <protection locked="0"/>
    </xf>
    <xf numFmtId="0" fontId="5" fillId="0" borderId="20" xfId="52" applyFont="1" applyBorder="1" applyAlignment="1" applyProtection="1">
      <alignment horizontal="center" vertical="center" wrapText="1" readingOrder="1"/>
      <protection locked="0"/>
    </xf>
    <xf numFmtId="0" fontId="5" fillId="0" borderId="13" xfId="52" applyFont="1" applyBorder="1" applyAlignment="1" applyProtection="1">
      <alignment horizontal="center" vertical="center" wrapText="1" readingOrder="1"/>
      <protection locked="0"/>
    </xf>
    <xf numFmtId="171" fontId="5" fillId="0" borderId="20" xfId="52" applyNumberFormat="1" applyFont="1" applyFill="1" applyBorder="1" applyAlignment="1" applyProtection="1">
      <alignment horizontal="center" vertical="center" wrapText="1" readingOrder="1"/>
      <protection locked="0"/>
    </xf>
    <xf numFmtId="170" fontId="5" fillId="0" borderId="14" xfId="52" applyNumberFormat="1" applyFont="1" applyBorder="1" applyAlignment="1" applyProtection="1">
      <alignment horizontal="center" vertical="center" wrapText="1"/>
      <protection locked="0"/>
    </xf>
    <xf numFmtId="170" fontId="5" fillId="0" borderId="13" xfId="52" applyNumberFormat="1" applyFont="1" applyBorder="1" applyAlignment="1" applyProtection="1">
      <alignment horizontal="center" vertical="center" wrapText="1"/>
      <protection locked="0"/>
    </xf>
    <xf numFmtId="170" fontId="5" fillId="0" borderId="20" xfId="52" applyNumberFormat="1" applyFont="1" applyBorder="1" applyAlignment="1" applyProtection="1">
      <alignment horizontal="center" vertical="center" wrapText="1"/>
      <protection locked="0"/>
    </xf>
    <xf numFmtId="0" fontId="96" fillId="34" borderId="11" xfId="0" applyFont="1" applyFill="1" applyBorder="1" applyAlignment="1">
      <alignment horizontal="center" vertical="center"/>
    </xf>
    <xf numFmtId="0" fontId="96" fillId="34" borderId="15" xfId="0" applyFont="1" applyFill="1" applyBorder="1" applyAlignment="1">
      <alignment horizontal="center" vertical="center"/>
    </xf>
    <xf numFmtId="0" fontId="92" fillId="44" borderId="11" xfId="0" applyFont="1" applyFill="1" applyBorder="1" applyAlignment="1">
      <alignment horizontal="center" vertical="center" wrapText="1"/>
    </xf>
    <xf numFmtId="0" fontId="92" fillId="44" borderId="15" xfId="0" applyFont="1" applyFill="1" applyBorder="1" applyAlignment="1">
      <alignment horizontal="center" vertical="center" wrapText="1"/>
    </xf>
    <xf numFmtId="0" fontId="82" fillId="34" borderId="14" xfId="0" applyFont="1" applyFill="1" applyBorder="1" applyAlignment="1">
      <alignment horizontal="center" vertical="center"/>
    </xf>
    <xf numFmtId="0" fontId="82" fillId="34" borderId="13" xfId="0" applyFont="1" applyFill="1" applyBorder="1" applyAlignment="1">
      <alignment horizontal="center" vertical="center"/>
    </xf>
    <xf numFmtId="0" fontId="92" fillId="43" borderId="11" xfId="0" applyFont="1" applyFill="1" applyBorder="1" applyAlignment="1">
      <alignment horizontal="center" vertical="center" readingOrder="1"/>
    </xf>
    <xf numFmtId="0" fontId="92" fillId="43" borderId="15" xfId="0" applyFont="1" applyFill="1" applyBorder="1" applyAlignment="1">
      <alignment horizontal="center" vertical="center" readingOrder="1"/>
    </xf>
    <xf numFmtId="0" fontId="92" fillId="43" borderId="12" xfId="0" applyFont="1" applyFill="1" applyBorder="1" applyAlignment="1">
      <alignment horizontal="center" vertical="center" readingOrder="1"/>
    </xf>
    <xf numFmtId="0" fontId="92" fillId="49" borderId="11" xfId="0" applyFont="1" applyFill="1" applyBorder="1" applyAlignment="1">
      <alignment horizontal="center" vertical="center" wrapText="1"/>
    </xf>
    <xf numFmtId="0" fontId="8" fillId="0" borderId="11" xfId="52" applyFont="1" applyFill="1" applyBorder="1" applyAlignment="1" applyProtection="1">
      <alignment horizontal="center" vertical="center" wrapText="1" readingOrder="1"/>
      <protection locked="0"/>
    </xf>
    <xf numFmtId="0" fontId="8" fillId="0" borderId="15" xfId="52" applyFont="1" applyFill="1" applyBorder="1" applyAlignment="1" applyProtection="1">
      <alignment horizontal="center" vertical="center" wrapText="1" readingOrder="1"/>
      <protection locked="0"/>
    </xf>
    <xf numFmtId="0" fontId="8" fillId="0" borderId="12" xfId="52" applyFont="1" applyFill="1" applyBorder="1" applyAlignment="1" applyProtection="1">
      <alignment horizontal="center" vertical="center" wrapText="1" readingOrder="1"/>
      <protection locked="0"/>
    </xf>
    <xf numFmtId="0" fontId="56" fillId="45" borderId="10" xfId="0" applyFont="1" applyFill="1" applyBorder="1" applyAlignment="1" applyProtection="1">
      <alignment horizontal="center" vertical="center" wrapText="1" readingOrder="1"/>
      <protection locked="0"/>
    </xf>
    <xf numFmtId="0" fontId="57" fillId="45" borderId="10" xfId="0" applyFont="1" applyFill="1" applyBorder="1" applyAlignment="1">
      <alignment horizontal="center" vertical="center"/>
    </xf>
    <xf numFmtId="0" fontId="92" fillId="15" borderId="10" xfId="0" applyFont="1" applyFill="1" applyBorder="1" applyAlignment="1">
      <alignment horizontal="center" vertical="center"/>
    </xf>
    <xf numFmtId="0" fontId="53" fillId="48" borderId="11" xfId="0" applyFont="1" applyFill="1" applyBorder="1" applyAlignment="1" applyProtection="1">
      <alignment horizontal="center" vertical="center" wrapText="1" readingOrder="1"/>
      <protection locked="0"/>
    </xf>
    <xf numFmtId="0" fontId="53" fillId="48" borderId="15" xfId="0" applyFont="1" applyFill="1" applyBorder="1" applyAlignment="1" applyProtection="1">
      <alignment horizontal="center" vertical="center" wrapText="1" readingOrder="1"/>
      <protection locked="0"/>
    </xf>
    <xf numFmtId="0" fontId="53" fillId="48" borderId="12" xfId="0" applyFont="1" applyFill="1" applyBorder="1" applyAlignment="1" applyProtection="1">
      <alignment horizontal="center" vertical="center" wrapText="1" readingOrder="1"/>
      <protection locked="0"/>
    </xf>
    <xf numFmtId="0" fontId="92" fillId="34" borderId="10" xfId="0" applyFont="1" applyFill="1" applyBorder="1" applyAlignment="1">
      <alignment horizontal="right"/>
    </xf>
    <xf numFmtId="0" fontId="56" fillId="51" borderId="10" xfId="0" applyFont="1" applyFill="1" applyBorder="1" applyAlignment="1" applyProtection="1">
      <alignment horizontal="center" vertical="center" wrapText="1" readingOrder="1"/>
      <protection locked="0"/>
    </xf>
    <xf numFmtId="0" fontId="57" fillId="51" borderId="10" xfId="0" applyFont="1" applyFill="1" applyBorder="1" applyAlignment="1">
      <alignment horizontal="center" vertical="center"/>
    </xf>
    <xf numFmtId="0" fontId="92" fillId="48" borderId="11" xfId="0" applyFont="1" applyFill="1" applyBorder="1" applyAlignment="1">
      <alignment horizontal="center" vertical="center"/>
    </xf>
    <xf numFmtId="0" fontId="92" fillId="48" borderId="15" xfId="0" applyFont="1" applyFill="1" applyBorder="1" applyAlignment="1">
      <alignment horizontal="center" vertical="center"/>
    </xf>
    <xf numFmtId="0" fontId="92" fillId="48" borderId="12" xfId="0" applyFont="1" applyFill="1" applyBorder="1" applyAlignment="1">
      <alignment horizontal="center" vertical="center"/>
    </xf>
    <xf numFmtId="0" fontId="92" fillId="46" borderId="10" xfId="0" applyFont="1" applyFill="1" applyBorder="1" applyAlignment="1">
      <alignment horizontal="center" vertical="center"/>
    </xf>
    <xf numFmtId="0" fontId="53" fillId="15" borderId="10" xfId="0" applyFont="1" applyFill="1" applyBorder="1" applyAlignment="1" applyProtection="1">
      <alignment horizontal="center" vertical="center" wrapText="1" readingOrder="1"/>
      <protection locked="0"/>
    </xf>
    <xf numFmtId="0" fontId="88" fillId="34" borderId="21" xfId="0" applyFont="1" applyFill="1" applyBorder="1" applyAlignment="1">
      <alignment horizontal="center"/>
    </xf>
    <xf numFmtId="0" fontId="88" fillId="34" borderId="18" xfId="0" applyFont="1" applyFill="1" applyBorder="1" applyAlignment="1">
      <alignment horizontal="center"/>
    </xf>
    <xf numFmtId="0" fontId="10" fillId="42" borderId="11" xfId="52" applyFont="1" applyFill="1" applyBorder="1" applyAlignment="1" applyProtection="1">
      <alignment horizontal="center" vertical="center" wrapText="1" readingOrder="1"/>
      <protection locked="0"/>
    </xf>
    <xf numFmtId="0" fontId="10" fillId="42" borderId="12" xfId="52" applyFont="1" applyFill="1" applyBorder="1" applyAlignment="1" applyProtection="1">
      <alignment horizontal="center" vertical="center" wrapText="1" readingOrder="1"/>
      <protection locked="0"/>
    </xf>
    <xf numFmtId="0" fontId="92" fillId="48" borderId="11" xfId="0" applyFont="1" applyFill="1" applyBorder="1" applyAlignment="1">
      <alignment horizontal="center" vertical="center" wrapText="1"/>
    </xf>
    <xf numFmtId="0" fontId="92" fillId="48" borderId="15" xfId="0" applyFont="1" applyFill="1" applyBorder="1" applyAlignment="1">
      <alignment horizontal="center" vertical="center" wrapText="1"/>
    </xf>
    <xf numFmtId="0" fontId="92" fillId="48" borderId="12" xfId="0" applyFont="1" applyFill="1" applyBorder="1" applyAlignment="1">
      <alignment horizontal="center" vertical="center" wrapText="1"/>
    </xf>
    <xf numFmtId="0" fontId="92" fillId="45" borderId="11" xfId="0" applyFont="1" applyFill="1" applyBorder="1" applyAlignment="1">
      <alignment horizontal="center" vertical="center" wrapText="1"/>
    </xf>
    <xf numFmtId="0" fontId="92" fillId="45" borderId="15" xfId="0" applyFont="1" applyFill="1" applyBorder="1" applyAlignment="1">
      <alignment horizontal="center" vertical="center" wrapText="1"/>
    </xf>
    <xf numFmtId="0" fontId="92" fillId="45" borderId="12" xfId="0" applyFont="1" applyFill="1" applyBorder="1" applyAlignment="1">
      <alignment horizontal="center" vertical="center" wrapText="1"/>
    </xf>
    <xf numFmtId="0" fontId="92" fillId="47" borderId="11" xfId="0" applyFont="1" applyFill="1" applyBorder="1" applyAlignment="1">
      <alignment horizontal="center" vertical="center" wrapText="1"/>
    </xf>
    <xf numFmtId="0" fontId="92" fillId="47" borderId="15" xfId="0" applyFont="1" applyFill="1" applyBorder="1" applyAlignment="1">
      <alignment horizontal="center" vertical="center" wrapText="1"/>
    </xf>
    <xf numFmtId="0" fontId="92" fillId="47" borderId="12" xfId="0" applyFont="1" applyFill="1" applyBorder="1" applyAlignment="1">
      <alignment horizontal="center" vertical="center" wrapText="1"/>
    </xf>
    <xf numFmtId="0" fontId="53" fillId="15" borderId="11" xfId="0" applyFont="1" applyFill="1" applyBorder="1" applyAlignment="1" applyProtection="1">
      <alignment horizontal="center" vertical="center" readingOrder="1"/>
      <protection locked="0"/>
    </xf>
    <xf numFmtId="0" fontId="53" fillId="15" borderId="15" xfId="0" applyFont="1" applyFill="1" applyBorder="1" applyAlignment="1" applyProtection="1">
      <alignment horizontal="center" vertical="center" readingOrder="1"/>
      <protection locked="0"/>
    </xf>
    <xf numFmtId="0" fontId="53" fillId="15" borderId="12" xfId="0" applyFont="1" applyFill="1" applyBorder="1" applyAlignment="1" applyProtection="1">
      <alignment horizontal="center" vertical="center" readingOrder="1"/>
      <protection locked="0"/>
    </xf>
    <xf numFmtId="0" fontId="77" fillId="33" borderId="10" xfId="0" applyFont="1" applyFill="1" applyBorder="1" applyAlignment="1">
      <alignment horizontal="center" vertical="center"/>
    </xf>
    <xf numFmtId="0" fontId="7" fillId="34" borderId="14" xfId="0" applyFont="1" applyFill="1" applyBorder="1" applyAlignment="1" applyProtection="1">
      <alignment horizontal="center" vertical="center" wrapText="1" readingOrder="1"/>
      <protection locked="0"/>
    </xf>
    <xf numFmtId="0" fontId="7" fillId="34" borderId="13" xfId="0" applyFont="1" applyFill="1" applyBorder="1" applyAlignment="1" applyProtection="1">
      <alignment horizontal="center" vertical="center" wrapText="1" readingOrder="1"/>
      <protection locked="0"/>
    </xf>
    <xf numFmtId="0" fontId="7" fillId="33" borderId="14" xfId="0" applyFont="1" applyFill="1" applyBorder="1" applyAlignment="1" applyProtection="1">
      <alignment horizontal="center" vertical="center" wrapText="1" readingOrder="1"/>
      <protection locked="0"/>
    </xf>
    <xf numFmtId="0" fontId="7" fillId="33" borderId="13" xfId="0" applyFont="1" applyFill="1" applyBorder="1" applyAlignment="1" applyProtection="1">
      <alignment horizontal="center" vertical="center" wrapText="1" readingOrder="1"/>
      <protection locked="0"/>
    </xf>
    <xf numFmtId="0" fontId="7" fillId="34" borderId="14" xfId="52" applyFont="1" applyFill="1" applyBorder="1" applyAlignment="1" applyProtection="1">
      <alignment horizontal="center" vertical="center" wrapText="1" readingOrder="1"/>
      <protection locked="0"/>
    </xf>
    <xf numFmtId="0" fontId="7" fillId="34" borderId="13" xfId="52" applyFont="1" applyFill="1" applyBorder="1" applyAlignment="1" applyProtection="1">
      <alignment horizontal="center" vertical="center" wrapText="1" readingOrder="1"/>
      <protection locked="0"/>
    </xf>
    <xf numFmtId="0" fontId="81" fillId="0" borderId="14" xfId="52" applyFont="1" applyFill="1" applyBorder="1" applyAlignment="1" applyProtection="1">
      <alignment horizontal="center" vertical="center" wrapText="1" readingOrder="1"/>
      <protection locked="0"/>
    </xf>
    <xf numFmtId="0" fontId="81" fillId="0" borderId="13" xfId="52" applyFont="1" applyFill="1" applyBorder="1" applyAlignment="1" applyProtection="1">
      <alignment horizontal="center" vertical="center" wrapText="1" readingOrder="1"/>
      <protection locked="0"/>
    </xf>
    <xf numFmtId="0" fontId="15" fillId="34" borderId="11" xfId="52" applyFont="1" applyFill="1" applyBorder="1" applyAlignment="1" applyProtection="1">
      <alignment horizontal="center" vertical="center" wrapText="1" readingOrder="1"/>
      <protection locked="0"/>
    </xf>
    <xf numFmtId="0" fontId="15" fillId="34" borderId="15" xfId="52" applyFont="1" applyFill="1" applyBorder="1" applyAlignment="1" applyProtection="1">
      <alignment horizontal="center" vertical="center" wrapText="1" readingOrder="1"/>
      <protection locked="0"/>
    </xf>
    <xf numFmtId="0" fontId="15" fillId="34" borderId="12" xfId="52" applyFont="1" applyFill="1" applyBorder="1" applyAlignment="1" applyProtection="1">
      <alignment horizontal="center" vertical="center" wrapText="1" readingOrder="1"/>
      <protection locked="0"/>
    </xf>
    <xf numFmtId="0" fontId="7" fillId="33" borderId="11" xfId="52" applyFont="1" applyFill="1" applyBorder="1" applyAlignment="1" applyProtection="1">
      <alignment horizontal="center" vertical="center" wrapText="1" readingOrder="1"/>
      <protection locked="0"/>
    </xf>
    <xf numFmtId="0" fontId="7" fillId="33" borderId="15" xfId="52" applyFont="1" applyFill="1" applyBorder="1" applyAlignment="1" applyProtection="1">
      <alignment horizontal="center" vertical="center" wrapText="1" readingOrder="1"/>
      <protection locked="0"/>
    </xf>
    <xf numFmtId="0" fontId="7" fillId="33" borderId="12" xfId="52" applyFont="1" applyFill="1" applyBorder="1" applyAlignment="1" applyProtection="1">
      <alignment horizontal="center" vertical="center" wrapText="1" readingOrder="1"/>
      <protection locked="0"/>
    </xf>
    <xf numFmtId="0" fontId="14" fillId="40" borderId="11" xfId="52" applyFont="1" applyFill="1" applyBorder="1" applyAlignment="1" applyProtection="1">
      <alignment horizontal="center" vertical="center" wrapText="1" readingOrder="1"/>
      <protection locked="0"/>
    </xf>
    <xf numFmtId="0" fontId="14" fillId="40" borderId="15" xfId="52" applyFont="1" applyFill="1" applyBorder="1" applyAlignment="1" applyProtection="1">
      <alignment horizontal="center" vertical="center" wrapText="1" readingOrder="1"/>
      <protection locked="0"/>
    </xf>
    <xf numFmtId="0" fontId="14" fillId="40" borderId="12" xfId="52" applyFont="1" applyFill="1" applyBorder="1" applyAlignment="1" applyProtection="1">
      <alignment horizontal="center" vertical="center" wrapText="1" readingOrder="1"/>
      <protection locked="0"/>
    </xf>
    <xf numFmtId="0" fontId="9" fillId="0" borderId="10" xfId="52" applyFont="1" applyFill="1" applyBorder="1" applyAlignment="1" applyProtection="1">
      <alignment horizontal="center" vertical="center" wrapText="1"/>
      <protection locked="0"/>
    </xf>
    <xf numFmtId="0" fontId="7" fillId="34" borderId="11" xfId="52" applyFont="1" applyFill="1" applyBorder="1" applyAlignment="1" applyProtection="1">
      <alignment horizontal="center" vertical="center" wrapText="1" readingOrder="1"/>
      <protection locked="0"/>
    </xf>
    <xf numFmtId="0" fontId="7" fillId="34" borderId="12" xfId="52" applyFont="1" applyFill="1" applyBorder="1" applyAlignment="1" applyProtection="1">
      <alignment horizontal="center" vertical="center" wrapText="1" readingOrder="1"/>
      <protection locked="0"/>
    </xf>
    <xf numFmtId="0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4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4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13" borderId="11" xfId="52" applyFont="1" applyFill="1" applyBorder="1" applyAlignment="1" applyProtection="1">
      <alignment horizontal="center" vertical="center" wrapText="1" readingOrder="1"/>
      <protection locked="0"/>
    </xf>
    <xf numFmtId="0" fontId="15" fillId="13" borderId="15" xfId="52" applyFont="1" applyFill="1" applyBorder="1" applyAlignment="1" applyProtection="1">
      <alignment horizontal="center" vertical="center" wrapText="1" readingOrder="1"/>
      <protection locked="0"/>
    </xf>
    <xf numFmtId="0" fontId="15" fillId="13" borderId="12" xfId="52" applyFont="1" applyFill="1" applyBorder="1" applyAlignment="1" applyProtection="1">
      <alignment horizontal="center" vertical="center" wrapText="1" readingOrder="1"/>
      <protection locked="0"/>
    </xf>
    <xf numFmtId="170" fontId="7" fillId="34" borderId="14" xfId="0" applyNumberFormat="1" applyFont="1" applyFill="1" applyBorder="1" applyAlignment="1" applyProtection="1">
      <alignment horizontal="center" vertical="center" wrapText="1" readingOrder="1"/>
      <protection locked="0"/>
    </xf>
    <xf numFmtId="170" fontId="7" fillId="34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0" xfId="52" applyFont="1" applyFill="1" applyBorder="1" applyAlignment="1" applyProtection="1">
      <alignment horizontal="center" vertical="top" wrapText="1" readingOrder="1"/>
      <protection locked="0"/>
    </xf>
    <xf numFmtId="0" fontId="9" fillId="0" borderId="10" xfId="52" applyFont="1" applyFill="1" applyBorder="1" applyAlignment="1" applyProtection="1">
      <alignment horizontal="center" vertical="top" wrapText="1"/>
      <protection locked="0"/>
    </xf>
    <xf numFmtId="0" fontId="8" fillId="0" borderId="14" xfId="52" applyFont="1" applyFill="1" applyBorder="1" applyAlignment="1" applyProtection="1">
      <alignment horizontal="center" vertical="top" wrapText="1" readingOrder="1"/>
      <protection locked="0"/>
    </xf>
    <xf numFmtId="0" fontId="8" fillId="0" borderId="13" xfId="52" applyFont="1" applyFill="1" applyBorder="1" applyAlignment="1" applyProtection="1">
      <alignment horizontal="center" vertical="top" wrapText="1" readingOrder="1"/>
      <protection locked="0"/>
    </xf>
    <xf numFmtId="0" fontId="8" fillId="0" borderId="14" xfId="52" applyFont="1" applyFill="1" applyBorder="1" applyAlignment="1" applyProtection="1">
      <alignment horizontal="center" vertical="top" wrapText="1"/>
      <protection locked="0"/>
    </xf>
    <xf numFmtId="0" fontId="8" fillId="0" borderId="13" xfId="52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34" borderId="14" xfId="0" applyFont="1" applyFill="1" applyBorder="1" applyAlignment="1" applyProtection="1">
      <alignment horizontal="center" vertical="center" wrapText="1" readingOrder="1"/>
      <protection locked="0"/>
    </xf>
    <xf numFmtId="0" fontId="17" fillId="34" borderId="13" xfId="0" applyFont="1" applyFill="1" applyBorder="1" applyAlignment="1" applyProtection="1">
      <alignment horizontal="center" vertical="center" wrapText="1" readingOrder="1"/>
      <protection locked="0"/>
    </xf>
    <xf numFmtId="0" fontId="17" fillId="18" borderId="14" xfId="0" applyFont="1" applyFill="1" applyBorder="1" applyAlignment="1" applyProtection="1">
      <alignment horizontal="center" vertical="center" wrapText="1" readingOrder="1"/>
      <protection locked="0"/>
    </xf>
    <xf numFmtId="0" fontId="17" fillId="18" borderId="13" xfId="0" applyFont="1" applyFill="1" applyBorder="1" applyAlignment="1" applyProtection="1">
      <alignment horizontal="center" vertical="center" wrapText="1" readingOrder="1"/>
      <protection locked="0"/>
    </xf>
    <xf numFmtId="0" fontId="82" fillId="34" borderId="15" xfId="0" applyFont="1" applyFill="1" applyBorder="1" applyAlignment="1">
      <alignment horizontal="center"/>
    </xf>
    <xf numFmtId="0" fontId="20" fillId="52" borderId="10" xfId="52" applyFont="1" applyFill="1" applyBorder="1" applyAlignment="1" applyProtection="1">
      <alignment horizontal="left" wrapText="1" readingOrder="1"/>
      <protection locked="0"/>
    </xf>
    <xf numFmtId="0" fontId="20" fillId="52" borderId="10" xfId="0" applyFont="1" applyFill="1" applyBorder="1" applyAlignment="1">
      <alignment wrapText="1"/>
    </xf>
    <xf numFmtId="0" fontId="12" fillId="52" borderId="10" xfId="52" applyFont="1" applyFill="1" applyBorder="1" applyAlignment="1" applyProtection="1">
      <alignment horizontal="left" wrapText="1"/>
      <protection locked="0"/>
    </xf>
    <xf numFmtId="0" fontId="12" fillId="52" borderId="10" xfId="0" applyFont="1" applyFill="1" applyBorder="1" applyAlignment="1" applyProtection="1">
      <alignment horizontal="left" wrapText="1" readingOrder="1"/>
      <protection locked="0"/>
    </xf>
    <xf numFmtId="0" fontId="82" fillId="52" borderId="10" xfId="0" applyFont="1" applyFill="1" applyBorder="1" applyAlignment="1">
      <alignment wrapText="1" readingOrder="1"/>
    </xf>
    <xf numFmtId="0" fontId="20" fillId="52" borderId="10" xfId="0" applyFont="1" applyFill="1" applyBorder="1" applyAlignment="1" applyProtection="1">
      <alignment horizontal="left" wrapText="1"/>
      <protection locked="0"/>
    </xf>
    <xf numFmtId="0" fontId="12" fillId="52" borderId="10" xfId="0" applyFont="1" applyFill="1" applyBorder="1" applyAlignment="1" applyProtection="1">
      <alignment horizontal="left" wrapText="1"/>
      <protection locked="0"/>
    </xf>
    <xf numFmtId="0" fontId="12" fillId="52" borderId="10" xfId="0" applyFont="1" applyFill="1" applyBorder="1" applyAlignment="1" applyProtection="1">
      <alignment horizontal="left" wrapText="1" readingOrder="1"/>
      <protection locked="0"/>
    </xf>
    <xf numFmtId="0" fontId="20" fillId="52" borderId="10" xfId="0" applyFont="1" applyFill="1" applyBorder="1" applyAlignment="1" applyProtection="1">
      <alignment horizontal="left" wrapText="1" readingOrder="1"/>
      <protection locked="0"/>
    </xf>
    <xf numFmtId="0" fontId="82" fillId="0" borderId="18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7" fillId="34" borderId="14" xfId="0" applyFont="1" applyFill="1" applyBorder="1" applyAlignment="1" applyProtection="1">
      <alignment wrapText="1" readingOrder="1"/>
      <protection locked="0"/>
    </xf>
    <xf numFmtId="0" fontId="97" fillId="52" borderId="10" xfId="0" applyFont="1" applyFill="1" applyBorder="1" applyAlignment="1">
      <alignment horizontal="left" vertical="center" wrapText="1"/>
    </xf>
    <xf numFmtId="0" fontId="82" fillId="52" borderId="10" xfId="0" applyFont="1" applyFill="1" applyBorder="1" applyAlignment="1" applyProtection="1">
      <alignment horizontal="left" wrapText="1" readingOrder="1"/>
      <protection locked="0"/>
    </xf>
    <xf numFmtId="0" fontId="82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2" fillId="52" borderId="10" xfId="52" applyFont="1" applyFill="1" applyBorder="1" applyAlignment="1" applyProtection="1">
      <alignment horizontal="left" wrapText="1" readingOrder="1"/>
      <protection locked="0"/>
    </xf>
    <xf numFmtId="0" fontId="82" fillId="52" borderId="10" xfId="0" applyFont="1" applyFill="1" applyBorder="1" applyAlignment="1">
      <alignment wrapText="1"/>
    </xf>
    <xf numFmtId="0" fontId="12" fillId="52" borderId="10" xfId="0" applyFont="1" applyFill="1" applyBorder="1" applyAlignment="1" applyProtection="1">
      <alignment wrapText="1"/>
      <protection locked="0"/>
    </xf>
    <xf numFmtId="0" fontId="12" fillId="38" borderId="10" xfId="0" applyFont="1" applyFill="1" applyBorder="1" applyAlignment="1" applyProtection="1">
      <alignment wrapText="1"/>
      <protection locked="0"/>
    </xf>
    <xf numFmtId="0" fontId="97" fillId="38" borderId="21" xfId="0" applyFont="1" applyFill="1" applyBorder="1" applyAlignment="1">
      <alignment horizontal="left" vertical="center" wrapText="1"/>
    </xf>
    <xf numFmtId="0" fontId="20" fillId="38" borderId="10" xfId="0" applyFont="1" applyFill="1" applyBorder="1" applyAlignment="1" applyProtection="1">
      <alignment horizontal="left" wrapText="1"/>
      <protection locked="0"/>
    </xf>
    <xf numFmtId="170" fontId="9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0" xfId="0" applyFont="1" applyFill="1" applyBorder="1" applyAlignment="1" applyProtection="1">
      <alignment horizontal="center" vertical="center" wrapText="1" readingOrder="1"/>
      <protection locked="0"/>
    </xf>
    <xf numFmtId="171" fontId="9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34" borderId="14" xfId="0" applyFont="1" applyFill="1" applyBorder="1" applyAlignment="1" applyProtection="1">
      <alignment horizontal="left" vertical="center" wrapText="1" readingOrder="1"/>
      <protection locked="0"/>
    </xf>
    <xf numFmtId="0" fontId="8" fillId="34" borderId="13" xfId="0" applyFont="1" applyFill="1" applyBorder="1" applyAlignment="1" applyProtection="1">
      <alignment horizontal="left" vertical="center" wrapText="1" readingOrder="1"/>
      <protection locked="0"/>
    </xf>
    <xf numFmtId="0" fontId="20" fillId="52" borderId="10" xfId="0" applyFont="1" applyFill="1" applyBorder="1" applyAlignment="1" applyProtection="1">
      <alignment horizontal="left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1390650</xdr:colOff>
      <xdr:row>0</xdr:row>
      <xdr:rowOff>114300</xdr:rowOff>
    </xdr:from>
    <xdr:to>
      <xdr:col>1</xdr:col>
      <xdr:colOff>2114550</xdr:colOff>
      <xdr:row>5</xdr:row>
      <xdr:rowOff>0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14300"/>
          <a:ext cx="723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971550</xdr:colOff>
      <xdr:row>5</xdr:row>
      <xdr:rowOff>47625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2400"/>
          <a:ext cx="971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28575</xdr:rowOff>
    </xdr:from>
    <xdr:to>
      <xdr:col>1</xdr:col>
      <xdr:colOff>942975</xdr:colOff>
      <xdr:row>5</xdr:row>
      <xdr:rowOff>47625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19075"/>
          <a:ext cx="942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1095375</xdr:colOff>
      <xdr:row>5</xdr:row>
      <xdr:rowOff>123825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1925"/>
          <a:ext cx="1095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38100</xdr:rowOff>
    </xdr:from>
    <xdr:to>
      <xdr:col>1</xdr:col>
      <xdr:colOff>1000125</xdr:colOff>
      <xdr:row>5</xdr:row>
      <xdr:rowOff>38100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80975"/>
          <a:ext cx="1000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171450</xdr:rowOff>
    </xdr:from>
    <xdr:to>
      <xdr:col>1</xdr:col>
      <xdr:colOff>1190625</xdr:colOff>
      <xdr:row>5</xdr:row>
      <xdr:rowOff>19050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4287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114300</xdr:rowOff>
    </xdr:from>
    <xdr:to>
      <xdr:col>1</xdr:col>
      <xdr:colOff>1000125</xdr:colOff>
      <xdr:row>5</xdr:row>
      <xdr:rowOff>0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0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1"/>
  <sheetViews>
    <sheetView tabSelected="1" view="pageBreakPreview" zoomScaleSheetLayoutView="100" zoomScalePageLayoutView="0" workbookViewId="0" topLeftCell="B1">
      <selection activeCell="N10" sqref="N10"/>
    </sheetView>
  </sheetViews>
  <sheetFormatPr defaultColWidth="8.796875" defaultRowHeight="14.25"/>
  <cols>
    <col min="1" max="1" width="3" style="11" customWidth="1"/>
    <col min="2" max="2" width="25.19921875" style="11" customWidth="1"/>
    <col min="3" max="3" width="4.59765625" style="11" customWidth="1"/>
    <col min="4" max="4" width="4.19921875" style="11" customWidth="1"/>
    <col min="5" max="5" width="5.8984375" style="11" customWidth="1"/>
    <col min="6" max="6" width="29.09765625" style="79" customWidth="1"/>
    <col min="7" max="7" width="6.59765625" style="11" customWidth="1"/>
    <col min="8" max="8" width="4.69921875" style="12" customWidth="1"/>
    <col min="9" max="13" width="4.69921875" style="11" customWidth="1"/>
    <col min="14" max="16384" width="9" style="11" customWidth="1"/>
  </cols>
  <sheetData>
    <row r="1" spans="17:255" ht="12"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  <c r="IU1" s="80"/>
    </row>
    <row r="2" spans="3:255" ht="12">
      <c r="C2" s="51" t="s">
        <v>0</v>
      </c>
      <c r="D2" s="60"/>
      <c r="E2" s="49"/>
      <c r="F2" s="217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</row>
    <row r="3" spans="2:255" s="52" customFormat="1" ht="12">
      <c r="B3" s="49"/>
      <c r="C3" s="51" t="s">
        <v>1</v>
      </c>
      <c r="D3" s="60"/>
      <c r="E3" s="49"/>
      <c r="F3" s="217"/>
      <c r="G3" s="11"/>
      <c r="H3" s="11"/>
      <c r="I3" s="11"/>
      <c r="J3" s="11"/>
      <c r="K3" s="11"/>
      <c r="L3" s="11"/>
      <c r="M3" s="11"/>
      <c r="N3" s="11"/>
      <c r="O3" s="11"/>
      <c r="P3" s="11"/>
      <c r="Q3" s="80"/>
      <c r="R3" s="15"/>
      <c r="S3" s="80"/>
      <c r="T3" s="15"/>
      <c r="U3" s="15"/>
      <c r="V3" s="15"/>
      <c r="W3" s="15"/>
      <c r="X3" s="15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</row>
    <row r="4" spans="2:255" s="52" customFormat="1" ht="12">
      <c r="B4" s="49"/>
      <c r="C4" s="410" t="s">
        <v>242</v>
      </c>
      <c r="D4" s="410"/>
      <c r="E4" s="410"/>
      <c r="F4" s="410"/>
      <c r="G4" s="11"/>
      <c r="H4" s="11"/>
      <c r="I4" s="11"/>
      <c r="J4" s="11"/>
      <c r="K4" s="11"/>
      <c r="L4" s="11"/>
      <c r="M4" s="11"/>
      <c r="N4" s="11"/>
      <c r="O4" s="11"/>
      <c r="P4" s="11"/>
      <c r="Q4" s="80"/>
      <c r="R4" s="15"/>
      <c r="S4" s="80"/>
      <c r="T4" s="15"/>
      <c r="U4" s="15"/>
      <c r="V4" s="15"/>
      <c r="W4" s="15"/>
      <c r="X4" s="15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</row>
    <row r="5" spans="2:255" s="52" customFormat="1" ht="12">
      <c r="B5" s="49"/>
      <c r="C5" s="51"/>
      <c r="D5" s="51"/>
      <c r="E5" s="51"/>
      <c r="F5" s="218"/>
      <c r="G5" s="11"/>
      <c r="H5" s="11"/>
      <c r="I5" s="11"/>
      <c r="J5" s="11"/>
      <c r="K5" s="11"/>
      <c r="L5" s="11"/>
      <c r="M5" s="11"/>
      <c r="N5" s="11"/>
      <c r="O5" s="11"/>
      <c r="P5" s="11"/>
      <c r="Q5" s="80"/>
      <c r="R5" s="15"/>
      <c r="S5" s="80"/>
      <c r="T5" s="15"/>
      <c r="U5" s="15"/>
      <c r="V5" s="15"/>
      <c r="W5" s="15"/>
      <c r="X5" s="15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  <c r="IU5" s="81"/>
    </row>
    <row r="6" spans="1:255" s="24" customFormat="1" ht="15.75" customHeight="1">
      <c r="A6" s="83"/>
      <c r="B6" s="49"/>
      <c r="C6" s="49"/>
      <c r="D6" s="49"/>
      <c r="E6" s="49"/>
      <c r="F6" s="79"/>
      <c r="G6" s="11"/>
      <c r="H6" s="11"/>
      <c r="I6" s="11"/>
      <c r="J6" s="11"/>
      <c r="K6" s="11"/>
      <c r="L6" s="11"/>
      <c r="M6" s="11"/>
      <c r="N6" s="80"/>
      <c r="O6" s="80"/>
      <c r="P6" s="80"/>
      <c r="Q6" s="80"/>
      <c r="R6" s="83"/>
      <c r="S6" s="83"/>
      <c r="T6" s="83"/>
      <c r="U6" s="84"/>
      <c r="V6" s="84"/>
      <c r="W6" s="84"/>
      <c r="X6" s="84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</row>
    <row r="7" spans="1:255" s="24" customFormat="1" ht="18" customHeight="1">
      <c r="A7" s="422" t="s">
        <v>230</v>
      </c>
      <c r="B7" s="400" t="s">
        <v>6</v>
      </c>
      <c r="C7" s="398" t="s">
        <v>7</v>
      </c>
      <c r="D7" s="398" t="s">
        <v>89</v>
      </c>
      <c r="E7" s="400" t="s">
        <v>240</v>
      </c>
      <c r="F7" s="400" t="s">
        <v>186</v>
      </c>
      <c r="G7" s="416" t="s">
        <v>187</v>
      </c>
      <c r="H7" s="416"/>
      <c r="I7" s="416"/>
      <c r="J7" s="416"/>
      <c r="K7" s="416"/>
      <c r="L7" s="416"/>
      <c r="M7" s="416"/>
      <c r="N7" s="90"/>
      <c r="O7" s="90"/>
      <c r="P7" s="90"/>
      <c r="Q7" s="83"/>
      <c r="R7" s="83"/>
      <c r="S7" s="83"/>
      <c r="T7" s="83"/>
      <c r="U7" s="84"/>
      <c r="V7" s="84"/>
      <c r="W7" s="84"/>
      <c r="X7" s="84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</row>
    <row r="8" spans="1:255" s="88" customFormat="1" ht="14.25" customHeight="1">
      <c r="A8" s="423"/>
      <c r="B8" s="401"/>
      <c r="C8" s="399"/>
      <c r="D8" s="399"/>
      <c r="E8" s="401"/>
      <c r="F8" s="401"/>
      <c r="G8" s="209" t="s">
        <v>11</v>
      </c>
      <c r="H8" s="209" t="s">
        <v>12</v>
      </c>
      <c r="I8" s="209" t="s">
        <v>13</v>
      </c>
      <c r="J8" s="209" t="s">
        <v>14</v>
      </c>
      <c r="K8" s="209" t="s">
        <v>188</v>
      </c>
      <c r="L8" s="209" t="s">
        <v>15</v>
      </c>
      <c r="M8" s="209" t="s">
        <v>189</v>
      </c>
      <c r="N8" s="90"/>
      <c r="O8" s="90"/>
      <c r="P8" s="90"/>
      <c r="Q8" s="83"/>
      <c r="R8" s="83"/>
      <c r="S8" s="85"/>
      <c r="T8" s="86"/>
      <c r="U8" s="84"/>
      <c r="V8" s="84"/>
      <c r="W8" s="84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</row>
    <row r="9" spans="1:255" s="88" customFormat="1" ht="40.5" customHeight="1">
      <c r="A9" s="417" t="s">
        <v>190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9"/>
      <c r="N9" s="82"/>
      <c r="O9" s="82"/>
      <c r="P9" s="80"/>
      <c r="Q9" s="80"/>
      <c r="R9" s="83"/>
      <c r="S9" s="85"/>
      <c r="T9" s="86"/>
      <c r="U9" s="84"/>
      <c r="V9" s="84"/>
      <c r="W9" s="84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</row>
    <row r="10" spans="1:255" s="88" customFormat="1" ht="20.25" customHeight="1">
      <c r="A10" s="88" t="s">
        <v>231</v>
      </c>
      <c r="B10" s="568" t="s">
        <v>83</v>
      </c>
      <c r="C10" s="207">
        <v>2</v>
      </c>
      <c r="D10" s="179" t="s">
        <v>191</v>
      </c>
      <c r="E10" s="179" t="s">
        <v>19</v>
      </c>
      <c r="F10" s="180" t="s">
        <v>192</v>
      </c>
      <c r="G10" s="207">
        <v>60</v>
      </c>
      <c r="H10" s="181"/>
      <c r="I10" s="179"/>
      <c r="J10" s="179">
        <v>60</v>
      </c>
      <c r="K10" s="181"/>
      <c r="L10" s="179"/>
      <c r="M10" s="179"/>
      <c r="N10" s="82"/>
      <c r="O10" s="82"/>
      <c r="P10" s="80"/>
      <c r="Q10" s="80"/>
      <c r="R10" s="83"/>
      <c r="S10" s="85"/>
      <c r="T10" s="86"/>
      <c r="U10" s="84"/>
      <c r="V10" s="84"/>
      <c r="W10" s="84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</row>
    <row r="11" spans="1:255" ht="25.5">
      <c r="A11" s="88" t="s">
        <v>232</v>
      </c>
      <c r="B11" s="564" t="s">
        <v>194</v>
      </c>
      <c r="C11" s="432">
        <v>2</v>
      </c>
      <c r="D11" s="179" t="s">
        <v>191</v>
      </c>
      <c r="E11" s="182" t="s">
        <v>19</v>
      </c>
      <c r="F11" s="219" t="s">
        <v>192</v>
      </c>
      <c r="G11" s="208">
        <v>60</v>
      </c>
      <c r="H11" s="183"/>
      <c r="I11" s="184"/>
      <c r="J11" s="179">
        <v>60</v>
      </c>
      <c r="K11" s="183"/>
      <c r="L11" s="182"/>
      <c r="M11" s="182"/>
      <c r="N11" s="80"/>
      <c r="O11" s="80"/>
      <c r="P11" s="82"/>
      <c r="Q11" s="82"/>
      <c r="R11" s="82"/>
      <c r="S11" s="82"/>
      <c r="T11" s="82"/>
      <c r="U11" s="82"/>
      <c r="V11" s="82"/>
      <c r="W11" s="82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  <c r="IT11" s="80"/>
      <c r="IU11" s="80"/>
    </row>
    <row r="12" spans="1:24" ht="25.5">
      <c r="A12" s="88" t="s">
        <v>233</v>
      </c>
      <c r="B12" s="564" t="s">
        <v>195</v>
      </c>
      <c r="C12" s="433"/>
      <c r="D12" s="179" t="s">
        <v>191</v>
      </c>
      <c r="E12" s="182" t="s">
        <v>19</v>
      </c>
      <c r="F12" s="219" t="s">
        <v>192</v>
      </c>
      <c r="G12" s="208">
        <v>60</v>
      </c>
      <c r="H12" s="183"/>
      <c r="I12" s="184"/>
      <c r="J12" s="179">
        <v>60</v>
      </c>
      <c r="K12" s="183"/>
      <c r="L12" s="182"/>
      <c r="M12" s="182"/>
      <c r="P12" s="82"/>
      <c r="Q12" s="82"/>
      <c r="R12" s="82"/>
      <c r="S12" s="82"/>
      <c r="T12" s="82"/>
      <c r="U12" s="82"/>
      <c r="V12" s="82"/>
      <c r="W12" s="82"/>
      <c r="X12" s="80"/>
    </row>
    <row r="13" spans="1:24" ht="25.5">
      <c r="A13" s="88" t="s">
        <v>234</v>
      </c>
      <c r="B13" s="564" t="s">
        <v>196</v>
      </c>
      <c r="C13" s="434"/>
      <c r="D13" s="179" t="s">
        <v>191</v>
      </c>
      <c r="E13" s="182" t="s">
        <v>19</v>
      </c>
      <c r="F13" s="219" t="s">
        <v>192</v>
      </c>
      <c r="G13" s="208">
        <v>60</v>
      </c>
      <c r="H13" s="183"/>
      <c r="I13" s="184"/>
      <c r="J13" s="179">
        <v>60</v>
      </c>
      <c r="K13" s="183"/>
      <c r="L13" s="182"/>
      <c r="M13" s="182"/>
      <c r="P13" s="82"/>
      <c r="Q13" s="82"/>
      <c r="R13" s="82"/>
      <c r="S13" s="82"/>
      <c r="T13" s="82"/>
      <c r="U13" s="82"/>
      <c r="V13" s="82"/>
      <c r="W13" s="82"/>
      <c r="X13" s="80"/>
    </row>
    <row r="14" spans="1:24" ht="12.75">
      <c r="A14" s="88" t="s">
        <v>235</v>
      </c>
      <c r="B14" s="569" t="s">
        <v>29</v>
      </c>
      <c r="C14" s="179">
        <v>1</v>
      </c>
      <c r="D14" s="179" t="s">
        <v>191</v>
      </c>
      <c r="E14" s="179" t="s">
        <v>19</v>
      </c>
      <c r="F14" s="185" t="s">
        <v>197</v>
      </c>
      <c r="G14" s="179">
        <v>30</v>
      </c>
      <c r="H14" s="181"/>
      <c r="I14" s="179"/>
      <c r="J14" s="179">
        <v>30</v>
      </c>
      <c r="K14" s="179"/>
      <c r="L14" s="179"/>
      <c r="M14" s="179"/>
      <c r="P14" s="82"/>
      <c r="Q14" s="82"/>
      <c r="R14" s="82"/>
      <c r="S14" s="82"/>
      <c r="T14" s="82"/>
      <c r="U14" s="82"/>
      <c r="V14" s="82"/>
      <c r="W14" s="82"/>
      <c r="X14" s="80"/>
    </row>
    <row r="15" spans="1:24" ht="12.75">
      <c r="A15" s="88" t="s">
        <v>236</v>
      </c>
      <c r="B15" s="568" t="s">
        <v>59</v>
      </c>
      <c r="C15" s="179">
        <v>0</v>
      </c>
      <c r="D15" s="179">
        <v>1</v>
      </c>
      <c r="E15" s="179" t="s">
        <v>19</v>
      </c>
      <c r="F15" s="180" t="s">
        <v>198</v>
      </c>
      <c r="G15" s="179">
        <v>2</v>
      </c>
      <c r="H15" s="179"/>
      <c r="I15" s="186"/>
      <c r="J15" s="187"/>
      <c r="K15" s="181"/>
      <c r="L15" s="179"/>
      <c r="M15" s="179">
        <v>2</v>
      </c>
      <c r="P15" s="82"/>
      <c r="Q15" s="82"/>
      <c r="R15" s="82"/>
      <c r="S15" s="82"/>
      <c r="T15" s="82"/>
      <c r="U15" s="82"/>
      <c r="V15" s="82"/>
      <c r="W15" s="82"/>
      <c r="X15" s="80"/>
    </row>
    <row r="16" spans="1:24" ht="12.75">
      <c r="A16" s="88" t="s">
        <v>237</v>
      </c>
      <c r="B16" s="568" t="s">
        <v>84</v>
      </c>
      <c r="C16" s="425">
        <v>1</v>
      </c>
      <c r="D16" s="179">
        <v>1</v>
      </c>
      <c r="E16" s="179" t="s">
        <v>19</v>
      </c>
      <c r="F16" s="180" t="s">
        <v>199</v>
      </c>
      <c r="G16" s="425">
        <v>4</v>
      </c>
      <c r="H16" s="187">
        <v>2</v>
      </c>
      <c r="I16" s="186"/>
      <c r="J16" s="187"/>
      <c r="K16" s="181"/>
      <c r="L16" s="179"/>
      <c r="M16" s="179"/>
      <c r="P16" s="82"/>
      <c r="Q16" s="82"/>
      <c r="R16" s="82"/>
      <c r="S16" s="82"/>
      <c r="T16" s="82"/>
      <c r="U16" s="82"/>
      <c r="V16" s="82"/>
      <c r="W16" s="82"/>
      <c r="X16" s="80"/>
    </row>
    <row r="17" spans="1:24" ht="24">
      <c r="A17" s="88" t="s">
        <v>238</v>
      </c>
      <c r="B17" s="568" t="s">
        <v>26</v>
      </c>
      <c r="C17" s="426"/>
      <c r="D17" s="179">
        <v>1</v>
      </c>
      <c r="E17" s="179" t="s">
        <v>19</v>
      </c>
      <c r="F17" s="180" t="s">
        <v>243</v>
      </c>
      <c r="G17" s="426"/>
      <c r="H17" s="187">
        <v>2</v>
      </c>
      <c r="I17" s="179"/>
      <c r="J17" s="179"/>
      <c r="K17" s="181"/>
      <c r="L17" s="179"/>
      <c r="M17" s="179"/>
      <c r="P17" s="82"/>
      <c r="Q17" s="82"/>
      <c r="R17" s="82"/>
      <c r="S17" s="82"/>
      <c r="T17" s="82"/>
      <c r="U17" s="82"/>
      <c r="V17" s="82"/>
      <c r="W17" s="82"/>
      <c r="X17" s="80"/>
    </row>
    <row r="18" spans="1:24" ht="12.75">
      <c r="A18" s="88" t="s">
        <v>239</v>
      </c>
      <c r="B18" s="570" t="s">
        <v>85</v>
      </c>
      <c r="C18" s="188">
        <v>5</v>
      </c>
      <c r="D18" s="188">
        <v>2</v>
      </c>
      <c r="E18" s="188" t="s">
        <v>19</v>
      </c>
      <c r="F18" s="189" t="s">
        <v>86</v>
      </c>
      <c r="G18" s="188">
        <v>160</v>
      </c>
      <c r="H18" s="188"/>
      <c r="I18" s="188"/>
      <c r="J18" s="188"/>
      <c r="K18" s="188"/>
      <c r="L18" s="188">
        <v>160</v>
      </c>
      <c r="M18" s="188"/>
      <c r="P18" s="82"/>
      <c r="Q18" s="82"/>
      <c r="R18" s="82"/>
      <c r="S18" s="82"/>
      <c r="T18" s="82"/>
      <c r="U18" s="82"/>
      <c r="V18" s="82"/>
      <c r="W18" s="82"/>
      <c r="X18" s="80"/>
    </row>
    <row r="19" spans="1:24" ht="15" customHeight="1">
      <c r="A19" s="420" t="s">
        <v>241</v>
      </c>
      <c r="B19" s="421"/>
      <c r="C19" s="212">
        <f>SUM(C10:C18)</f>
        <v>11</v>
      </c>
      <c r="D19" s="427" t="s">
        <v>241</v>
      </c>
      <c r="E19" s="428"/>
      <c r="F19" s="429"/>
      <c r="G19" s="212">
        <f>SUM(G10:G18)</f>
        <v>436</v>
      </c>
      <c r="H19" s="212">
        <v>4</v>
      </c>
      <c r="I19" s="212"/>
      <c r="J19" s="212">
        <f>SUM(J10:J18)</f>
        <v>270</v>
      </c>
      <c r="K19" s="212"/>
      <c r="L19" s="212">
        <v>160</v>
      </c>
      <c r="M19" s="212">
        <v>2</v>
      </c>
      <c r="P19" s="82"/>
      <c r="Q19" s="82"/>
      <c r="R19" s="82"/>
      <c r="S19" s="82"/>
      <c r="T19" s="82"/>
      <c r="U19" s="82"/>
      <c r="V19" s="82"/>
      <c r="W19" s="82"/>
      <c r="X19" s="80"/>
    </row>
    <row r="20" spans="1:24" ht="40.5" customHeight="1">
      <c r="A20" s="430" t="s">
        <v>200</v>
      </c>
      <c r="B20" s="430"/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1"/>
      <c r="P20" s="82"/>
      <c r="Q20" s="82"/>
      <c r="R20" s="82"/>
      <c r="S20" s="82"/>
      <c r="T20" s="82"/>
      <c r="U20" s="82"/>
      <c r="V20" s="82"/>
      <c r="W20" s="82"/>
      <c r="X20" s="80"/>
    </row>
    <row r="21" spans="1:24" ht="12.75">
      <c r="A21" s="8" t="s">
        <v>244</v>
      </c>
      <c r="B21" s="566" t="s">
        <v>201</v>
      </c>
      <c r="C21" s="179">
        <v>1</v>
      </c>
      <c r="D21" s="182">
        <v>1</v>
      </c>
      <c r="E21" s="179" t="s">
        <v>19</v>
      </c>
      <c r="F21" s="191" t="s">
        <v>202</v>
      </c>
      <c r="G21" s="182">
        <v>20</v>
      </c>
      <c r="H21" s="182">
        <v>10</v>
      </c>
      <c r="I21" s="182"/>
      <c r="J21" s="182">
        <v>10</v>
      </c>
      <c r="K21" s="179"/>
      <c r="L21" s="179"/>
      <c r="M21" s="179"/>
      <c r="P21" s="82"/>
      <c r="Q21" s="82"/>
      <c r="R21" s="82"/>
      <c r="S21" s="82"/>
      <c r="T21" s="82"/>
      <c r="U21" s="82"/>
      <c r="V21" s="82"/>
      <c r="W21" s="82"/>
      <c r="X21" s="80"/>
    </row>
    <row r="22" spans="1:24" ht="25.5">
      <c r="A22" s="8" t="s">
        <v>245</v>
      </c>
      <c r="B22" s="568" t="s">
        <v>71</v>
      </c>
      <c r="C22" s="192">
        <v>1</v>
      </c>
      <c r="D22" s="192">
        <v>2</v>
      </c>
      <c r="E22" s="192" t="s">
        <v>19</v>
      </c>
      <c r="F22" s="191" t="s">
        <v>203</v>
      </c>
      <c r="G22" s="192">
        <v>16</v>
      </c>
      <c r="H22" s="179">
        <v>16</v>
      </c>
      <c r="I22" s="179"/>
      <c r="J22" s="193"/>
      <c r="K22" s="193"/>
      <c r="L22" s="193"/>
      <c r="M22" s="193"/>
      <c r="P22" s="82"/>
      <c r="Q22" s="82"/>
      <c r="R22" s="82"/>
      <c r="S22" s="82"/>
      <c r="T22" s="82"/>
      <c r="U22" s="82"/>
      <c r="V22" s="82"/>
      <c r="W22" s="82"/>
      <c r="X22" s="80"/>
    </row>
    <row r="23" spans="1:24" ht="12.75">
      <c r="A23" s="8" t="s">
        <v>246</v>
      </c>
      <c r="B23" s="577" t="s">
        <v>23</v>
      </c>
      <c r="C23" s="179">
        <v>2</v>
      </c>
      <c r="D23" s="179">
        <v>1</v>
      </c>
      <c r="E23" s="179" t="s">
        <v>19</v>
      </c>
      <c r="F23" s="194" t="s">
        <v>204</v>
      </c>
      <c r="G23" s="195">
        <v>40</v>
      </c>
      <c r="H23" s="179">
        <v>10</v>
      </c>
      <c r="I23" s="179">
        <v>20</v>
      </c>
      <c r="J23" s="182">
        <v>10</v>
      </c>
      <c r="K23" s="179"/>
      <c r="L23" s="179"/>
      <c r="M23" s="179"/>
      <c r="P23" s="82"/>
      <c r="Q23" s="82"/>
      <c r="R23" s="82"/>
      <c r="S23" s="82"/>
      <c r="T23" s="82"/>
      <c r="U23" s="82"/>
      <c r="V23" s="82"/>
      <c r="W23" s="82"/>
      <c r="X23" s="80"/>
    </row>
    <row r="24" spans="1:24" ht="24">
      <c r="A24" s="8" t="s">
        <v>247</v>
      </c>
      <c r="B24" s="580" t="s">
        <v>24</v>
      </c>
      <c r="C24" s="179">
        <v>6</v>
      </c>
      <c r="D24" s="179" t="s">
        <v>191</v>
      </c>
      <c r="E24" s="210" t="s">
        <v>193</v>
      </c>
      <c r="F24" s="194" t="s">
        <v>205</v>
      </c>
      <c r="G24" s="192">
        <v>100</v>
      </c>
      <c r="H24" s="179">
        <v>30</v>
      </c>
      <c r="I24" s="179">
        <v>30</v>
      </c>
      <c r="J24" s="179">
        <v>40</v>
      </c>
      <c r="K24" s="179"/>
      <c r="L24" s="179"/>
      <c r="M24" s="179"/>
      <c r="P24" s="82"/>
      <c r="Q24" s="82"/>
      <c r="R24" s="82"/>
      <c r="S24" s="82"/>
      <c r="T24" s="82"/>
      <c r="U24" s="82"/>
      <c r="V24" s="82"/>
      <c r="W24" s="82"/>
      <c r="X24" s="80"/>
    </row>
    <row r="25" spans="1:24" ht="12.75">
      <c r="A25" s="8" t="s">
        <v>248</v>
      </c>
      <c r="B25" s="568" t="s">
        <v>27</v>
      </c>
      <c r="C25" s="182">
        <v>1</v>
      </c>
      <c r="D25" s="182">
        <v>1</v>
      </c>
      <c r="E25" s="182" t="s">
        <v>19</v>
      </c>
      <c r="F25" s="197" t="s">
        <v>206</v>
      </c>
      <c r="G25" s="182">
        <v>10</v>
      </c>
      <c r="H25" s="182"/>
      <c r="I25" s="182"/>
      <c r="J25" s="182">
        <v>10</v>
      </c>
      <c r="K25" s="179"/>
      <c r="L25" s="179"/>
      <c r="M25" s="179"/>
      <c r="P25" s="82"/>
      <c r="Q25" s="82"/>
      <c r="R25" s="82"/>
      <c r="S25" s="82"/>
      <c r="T25" s="82"/>
      <c r="U25" s="82"/>
      <c r="V25" s="82"/>
      <c r="W25" s="82"/>
      <c r="X25" s="80"/>
    </row>
    <row r="26" spans="1:24" ht="15">
      <c r="A26" s="420" t="s">
        <v>241</v>
      </c>
      <c r="B26" s="421"/>
      <c r="C26" s="211">
        <f>SUM(C21:C25)</f>
        <v>11</v>
      </c>
      <c r="D26" s="413" t="s">
        <v>241</v>
      </c>
      <c r="E26" s="414"/>
      <c r="F26" s="415"/>
      <c r="G26" s="211">
        <f>SUM(G21:G25)</f>
        <v>186</v>
      </c>
      <c r="H26" s="211">
        <f>SUM(H21:H25)</f>
        <v>66</v>
      </c>
      <c r="I26" s="211">
        <f>SUM(I21:I25)</f>
        <v>50</v>
      </c>
      <c r="J26" s="211">
        <f>SUM(J21:J25)</f>
        <v>70</v>
      </c>
      <c r="K26" s="212"/>
      <c r="L26" s="212"/>
      <c r="M26" s="212"/>
      <c r="P26" s="82"/>
      <c r="Q26" s="82"/>
      <c r="R26" s="82"/>
      <c r="S26" s="82"/>
      <c r="T26" s="82"/>
      <c r="U26" s="82"/>
      <c r="V26" s="82"/>
      <c r="W26" s="82"/>
      <c r="X26" s="80"/>
    </row>
    <row r="27" spans="1:24" ht="40.5" customHeight="1">
      <c r="A27" s="411" t="s">
        <v>207</v>
      </c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2"/>
      <c r="P27" s="82"/>
      <c r="Q27" s="82"/>
      <c r="R27" s="82"/>
      <c r="S27" s="82"/>
      <c r="T27" s="82"/>
      <c r="U27" s="82"/>
      <c r="V27" s="82"/>
      <c r="W27" s="82"/>
      <c r="X27" s="80"/>
    </row>
    <row r="28" spans="1:24" ht="12.75">
      <c r="A28" s="8" t="s">
        <v>249</v>
      </c>
      <c r="B28" s="571" t="s">
        <v>208</v>
      </c>
      <c r="C28" s="182">
        <v>1</v>
      </c>
      <c r="D28" s="182">
        <v>2</v>
      </c>
      <c r="E28" s="182" t="s">
        <v>19</v>
      </c>
      <c r="F28" s="194" t="s">
        <v>209</v>
      </c>
      <c r="G28" s="182">
        <v>30</v>
      </c>
      <c r="H28" s="182">
        <v>30</v>
      </c>
      <c r="I28" s="182"/>
      <c r="J28" s="182"/>
      <c r="K28" s="195"/>
      <c r="L28" s="195"/>
      <c r="M28" s="195"/>
      <c r="P28" s="82"/>
      <c r="Q28" s="82"/>
      <c r="R28" s="82"/>
      <c r="S28" s="82"/>
      <c r="T28" s="82"/>
      <c r="U28" s="82"/>
      <c r="V28" s="82"/>
      <c r="W28" s="82"/>
      <c r="X28" s="80"/>
    </row>
    <row r="29" spans="1:24" ht="12.75">
      <c r="A29" s="8" t="s">
        <v>250</v>
      </c>
      <c r="B29" s="566" t="s">
        <v>39</v>
      </c>
      <c r="C29" s="179">
        <v>1</v>
      </c>
      <c r="D29" s="182">
        <v>1</v>
      </c>
      <c r="E29" s="179" t="s">
        <v>19</v>
      </c>
      <c r="F29" s="194" t="s">
        <v>209</v>
      </c>
      <c r="G29" s="179">
        <v>10</v>
      </c>
      <c r="H29" s="179">
        <v>10</v>
      </c>
      <c r="I29" s="179"/>
      <c r="J29" s="179"/>
      <c r="K29" s="179"/>
      <c r="L29" s="179"/>
      <c r="M29" s="179"/>
      <c r="P29" s="82"/>
      <c r="Q29" s="82"/>
      <c r="R29" s="82"/>
      <c r="S29" s="82"/>
      <c r="T29" s="82"/>
      <c r="U29" s="82"/>
      <c r="V29" s="82"/>
      <c r="W29" s="82"/>
      <c r="X29" s="80"/>
    </row>
    <row r="30" spans="1:24" ht="25.5">
      <c r="A30" s="8" t="s">
        <v>251</v>
      </c>
      <c r="B30" s="566" t="s">
        <v>210</v>
      </c>
      <c r="C30" s="179">
        <v>1</v>
      </c>
      <c r="D30" s="179">
        <v>1</v>
      </c>
      <c r="E30" s="179" t="s">
        <v>19</v>
      </c>
      <c r="F30" s="194" t="s">
        <v>209</v>
      </c>
      <c r="G30" s="190">
        <v>30</v>
      </c>
      <c r="H30" s="190">
        <v>20</v>
      </c>
      <c r="I30" s="179">
        <v>10</v>
      </c>
      <c r="J30" s="179"/>
      <c r="K30" s="193"/>
      <c r="L30" s="193"/>
      <c r="M30" s="193"/>
      <c r="P30" s="82"/>
      <c r="Q30" s="82"/>
      <c r="R30" s="82"/>
      <c r="S30" s="82"/>
      <c r="T30" s="82"/>
      <c r="U30" s="82"/>
      <c r="V30" s="82"/>
      <c r="W30" s="82"/>
      <c r="X30" s="80"/>
    </row>
    <row r="31" spans="1:24" ht="12.75">
      <c r="A31" s="8" t="s">
        <v>252</v>
      </c>
      <c r="B31" s="581" t="s">
        <v>211</v>
      </c>
      <c r="C31" s="186">
        <v>1</v>
      </c>
      <c r="D31" s="186">
        <v>2</v>
      </c>
      <c r="E31" s="184" t="s">
        <v>19</v>
      </c>
      <c r="F31" s="191" t="s">
        <v>212</v>
      </c>
      <c r="G31" s="179">
        <v>20</v>
      </c>
      <c r="H31" s="179">
        <v>14</v>
      </c>
      <c r="I31" s="179">
        <v>6</v>
      </c>
      <c r="J31" s="179"/>
      <c r="K31" s="179"/>
      <c r="L31" s="179"/>
      <c r="M31" s="179"/>
      <c r="P31" s="82"/>
      <c r="Q31" s="82"/>
      <c r="R31" s="82"/>
      <c r="S31" s="82"/>
      <c r="T31" s="82"/>
      <c r="U31" s="82"/>
      <c r="V31" s="82"/>
      <c r="W31" s="82"/>
      <c r="X31" s="80"/>
    </row>
    <row r="32" spans="1:24" ht="15">
      <c r="A32" s="404" t="s">
        <v>241</v>
      </c>
      <c r="B32" s="405"/>
      <c r="C32" s="214">
        <v>4</v>
      </c>
      <c r="D32" s="392" t="s">
        <v>241</v>
      </c>
      <c r="E32" s="393"/>
      <c r="F32" s="394"/>
      <c r="G32" s="212">
        <f>SUM(G28:G31)</f>
        <v>90</v>
      </c>
      <c r="H32" s="212">
        <f>SUM(H28:H31)</f>
        <v>74</v>
      </c>
      <c r="I32" s="212">
        <f>SUM(I28:I31)</f>
        <v>16</v>
      </c>
      <c r="J32" s="212"/>
      <c r="K32" s="213"/>
      <c r="L32" s="213"/>
      <c r="M32" s="213"/>
      <c r="P32" s="82"/>
      <c r="Q32" s="82"/>
      <c r="R32" s="82"/>
      <c r="S32" s="82"/>
      <c r="T32" s="82"/>
      <c r="U32" s="82"/>
      <c r="V32" s="82"/>
      <c r="W32" s="82"/>
      <c r="X32" s="80"/>
    </row>
    <row r="33" spans="1:24" ht="15.75" customHeight="1">
      <c r="A33" s="406" t="s">
        <v>213</v>
      </c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7"/>
      <c r="P33" s="80"/>
      <c r="Q33" s="80"/>
      <c r="R33" s="80"/>
      <c r="S33" s="80"/>
      <c r="T33" s="80"/>
      <c r="U33" s="80"/>
      <c r="V33" s="80"/>
      <c r="W33" s="80"/>
      <c r="X33" s="80"/>
    </row>
    <row r="34" spans="1:13" ht="12.75">
      <c r="A34" s="8" t="s">
        <v>253</v>
      </c>
      <c r="B34" s="582" t="s">
        <v>25</v>
      </c>
      <c r="C34" s="179">
        <v>3</v>
      </c>
      <c r="D34" s="182">
        <v>1</v>
      </c>
      <c r="E34" s="196" t="s">
        <v>214</v>
      </c>
      <c r="F34" s="180" t="s">
        <v>209</v>
      </c>
      <c r="G34" s="179">
        <v>60</v>
      </c>
      <c r="H34" s="179">
        <v>20</v>
      </c>
      <c r="I34" s="179">
        <v>30</v>
      </c>
      <c r="J34" s="179"/>
      <c r="K34" s="179"/>
      <c r="L34" s="179"/>
      <c r="M34" s="179">
        <v>10</v>
      </c>
    </row>
    <row r="35" spans="1:13" ht="12.75">
      <c r="A35" s="8" t="s">
        <v>255</v>
      </c>
      <c r="B35" s="566" t="s">
        <v>215</v>
      </c>
      <c r="C35" s="179">
        <v>1</v>
      </c>
      <c r="D35" s="179">
        <v>2</v>
      </c>
      <c r="E35" s="182" t="s">
        <v>19</v>
      </c>
      <c r="F35" s="194" t="s">
        <v>209</v>
      </c>
      <c r="G35" s="190">
        <v>26</v>
      </c>
      <c r="H35" s="190">
        <v>6</v>
      </c>
      <c r="I35" s="190">
        <v>10</v>
      </c>
      <c r="J35" s="199"/>
      <c r="K35" s="179"/>
      <c r="L35" s="179"/>
      <c r="M35" s="190">
        <v>10</v>
      </c>
    </row>
    <row r="36" spans="1:13" ht="24">
      <c r="A36" s="8" t="s">
        <v>256</v>
      </c>
      <c r="B36" s="565" t="s">
        <v>216</v>
      </c>
      <c r="C36" s="179">
        <v>6</v>
      </c>
      <c r="D36" s="182" t="s">
        <v>191</v>
      </c>
      <c r="E36" s="196" t="s">
        <v>193</v>
      </c>
      <c r="F36" s="180" t="s">
        <v>217</v>
      </c>
      <c r="G36" s="179">
        <v>106</v>
      </c>
      <c r="H36" s="179">
        <v>30</v>
      </c>
      <c r="I36" s="179">
        <v>60</v>
      </c>
      <c r="J36" s="195">
        <v>6</v>
      </c>
      <c r="K36" s="179"/>
      <c r="L36" s="179"/>
      <c r="M36" s="179">
        <v>10</v>
      </c>
    </row>
    <row r="37" spans="1:13" ht="25.5">
      <c r="A37" s="8" t="s">
        <v>257</v>
      </c>
      <c r="B37" s="566" t="s">
        <v>66</v>
      </c>
      <c r="C37" s="182">
        <v>3</v>
      </c>
      <c r="D37" s="182">
        <v>1</v>
      </c>
      <c r="E37" s="196" t="s">
        <v>214</v>
      </c>
      <c r="F37" s="194" t="s">
        <v>218</v>
      </c>
      <c r="G37" s="190">
        <v>70</v>
      </c>
      <c r="H37" s="190">
        <v>30</v>
      </c>
      <c r="I37" s="190">
        <v>40</v>
      </c>
      <c r="J37" s="199"/>
      <c r="K37" s="179"/>
      <c r="L37" s="179"/>
      <c r="M37" s="199"/>
    </row>
    <row r="38" spans="1:13" ht="12.75">
      <c r="A38" s="8" t="s">
        <v>258</v>
      </c>
      <c r="B38" s="564" t="s">
        <v>106</v>
      </c>
      <c r="C38" s="192">
        <v>4</v>
      </c>
      <c r="D38" s="192">
        <v>2</v>
      </c>
      <c r="E38" s="200" t="s">
        <v>193</v>
      </c>
      <c r="F38" s="191" t="s">
        <v>212</v>
      </c>
      <c r="G38" s="202">
        <v>80</v>
      </c>
      <c r="H38" s="192">
        <v>40</v>
      </c>
      <c r="I38" s="192">
        <v>30</v>
      </c>
      <c r="J38" s="192"/>
      <c r="K38" s="192"/>
      <c r="L38" s="192"/>
      <c r="M38" s="192">
        <v>10</v>
      </c>
    </row>
    <row r="39" spans="1:13" ht="17.25" customHeight="1">
      <c r="A39" s="8" t="s">
        <v>259</v>
      </c>
      <c r="B39" s="564" t="s">
        <v>109</v>
      </c>
      <c r="C39" s="192">
        <v>1</v>
      </c>
      <c r="D39" s="192">
        <v>2</v>
      </c>
      <c r="E39" s="184" t="s">
        <v>19</v>
      </c>
      <c r="F39" s="191" t="s">
        <v>212</v>
      </c>
      <c r="G39" s="192">
        <v>20</v>
      </c>
      <c r="H39" s="192"/>
      <c r="I39" s="192">
        <v>20</v>
      </c>
      <c r="J39" s="203"/>
      <c r="K39" s="203"/>
      <c r="L39" s="203"/>
      <c r="M39" s="203"/>
    </row>
    <row r="40" spans="1:13" ht="24">
      <c r="A40" s="8" t="s">
        <v>260</v>
      </c>
      <c r="B40" s="564" t="s">
        <v>219</v>
      </c>
      <c r="C40" s="184">
        <v>2</v>
      </c>
      <c r="D40" s="184">
        <v>2</v>
      </c>
      <c r="E40" s="200" t="s">
        <v>193</v>
      </c>
      <c r="F40" s="197" t="s">
        <v>217</v>
      </c>
      <c r="G40" s="192">
        <v>22</v>
      </c>
      <c r="H40" s="192">
        <v>14</v>
      </c>
      <c r="I40" s="192">
        <v>8</v>
      </c>
      <c r="J40" s="192"/>
      <c r="K40" s="192"/>
      <c r="L40" s="192"/>
      <c r="M40" s="192"/>
    </row>
    <row r="41" spans="1:13" ht="15">
      <c r="A41" s="404" t="s">
        <v>241</v>
      </c>
      <c r="B41" s="405"/>
      <c r="C41" s="215">
        <f>SUM(C34:C40)</f>
        <v>20</v>
      </c>
      <c r="D41" s="392" t="s">
        <v>241</v>
      </c>
      <c r="E41" s="393"/>
      <c r="F41" s="394"/>
      <c r="G41" s="216">
        <f>SUM(G34:G40)</f>
        <v>384</v>
      </c>
      <c r="H41" s="216">
        <f>SUM(H34:H40)</f>
        <v>140</v>
      </c>
      <c r="I41" s="216">
        <f>SUM(I34:I40)</f>
        <v>198</v>
      </c>
      <c r="J41" s="216">
        <f>SUM(J34:J40)</f>
        <v>6</v>
      </c>
      <c r="K41" s="216"/>
      <c r="L41" s="216"/>
      <c r="M41" s="216">
        <f>SUM(M34:M40)</f>
        <v>40</v>
      </c>
    </row>
    <row r="42" spans="1:13" ht="18" customHeight="1">
      <c r="A42" s="408" t="s">
        <v>220</v>
      </c>
      <c r="B42" s="408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9"/>
    </row>
    <row r="43" spans="1:13" ht="24">
      <c r="A43" s="11" t="s">
        <v>261</v>
      </c>
      <c r="B43" s="566" t="s">
        <v>221</v>
      </c>
      <c r="C43" s="179">
        <v>2</v>
      </c>
      <c r="D43" s="179">
        <v>1</v>
      </c>
      <c r="E43" s="196" t="s">
        <v>214</v>
      </c>
      <c r="F43" s="194" t="s">
        <v>222</v>
      </c>
      <c r="G43" s="190">
        <v>30</v>
      </c>
      <c r="H43" s="190">
        <v>20</v>
      </c>
      <c r="I43" s="179">
        <v>10</v>
      </c>
      <c r="J43" s="179"/>
      <c r="K43" s="179"/>
      <c r="L43" s="179"/>
      <c r="M43" s="179"/>
    </row>
    <row r="44" spans="1:13" ht="24">
      <c r="A44" s="11" t="s">
        <v>262</v>
      </c>
      <c r="B44" s="567" t="s">
        <v>35</v>
      </c>
      <c r="C44" s="179">
        <v>2</v>
      </c>
      <c r="D44" s="179">
        <v>2</v>
      </c>
      <c r="E44" s="196" t="s">
        <v>193</v>
      </c>
      <c r="F44" s="194" t="s">
        <v>222</v>
      </c>
      <c r="G44" s="179">
        <v>30</v>
      </c>
      <c r="H44" s="179">
        <v>20</v>
      </c>
      <c r="I44" s="179">
        <v>10</v>
      </c>
      <c r="J44" s="179"/>
      <c r="K44" s="179"/>
      <c r="L44" s="179"/>
      <c r="M44" s="179"/>
    </row>
    <row r="45" spans="1:13" ht="24">
      <c r="A45" s="11" t="s">
        <v>263</v>
      </c>
      <c r="B45" s="580" t="s">
        <v>152</v>
      </c>
      <c r="C45" s="578">
        <v>1</v>
      </c>
      <c r="D45" s="204">
        <v>2</v>
      </c>
      <c r="E45" s="579" t="s">
        <v>19</v>
      </c>
      <c r="F45" s="194" t="s">
        <v>222</v>
      </c>
      <c r="G45" s="179">
        <v>20</v>
      </c>
      <c r="H45" s="179">
        <v>10</v>
      </c>
      <c r="I45" s="179">
        <v>10</v>
      </c>
      <c r="J45" s="179"/>
      <c r="K45" s="179"/>
      <c r="L45" s="179"/>
      <c r="M45" s="179"/>
    </row>
    <row r="46" spans="1:13" ht="15">
      <c r="A46" s="404" t="s">
        <v>241</v>
      </c>
      <c r="B46" s="405"/>
      <c r="C46" s="215">
        <f>SUM(C43:C44)</f>
        <v>4</v>
      </c>
      <c r="D46" s="392" t="s">
        <v>241</v>
      </c>
      <c r="E46" s="393"/>
      <c r="F46" s="394"/>
      <c r="G46" s="216">
        <v>80</v>
      </c>
      <c r="H46" s="216">
        <v>50</v>
      </c>
      <c r="I46" s="216">
        <v>30</v>
      </c>
      <c r="J46" s="216"/>
      <c r="K46" s="216"/>
      <c r="L46" s="216"/>
      <c r="M46" s="216"/>
    </row>
    <row r="47" spans="1:13" ht="21" customHeight="1">
      <c r="A47" s="402" t="s">
        <v>223</v>
      </c>
      <c r="B47" s="402"/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3"/>
    </row>
    <row r="48" spans="1:13" ht="25.5">
      <c r="A48" s="11" t="s">
        <v>254</v>
      </c>
      <c r="B48" s="583" t="s">
        <v>224</v>
      </c>
      <c r="C48" s="179">
        <v>1</v>
      </c>
      <c r="D48" s="182">
        <v>1</v>
      </c>
      <c r="E48" s="182" t="s">
        <v>19</v>
      </c>
      <c r="F48" s="194" t="s">
        <v>204</v>
      </c>
      <c r="G48" s="179">
        <v>10</v>
      </c>
      <c r="H48" s="179"/>
      <c r="I48" s="204"/>
      <c r="J48" s="179">
        <v>10</v>
      </c>
      <c r="K48" s="193"/>
      <c r="L48" s="193"/>
      <c r="M48" s="193"/>
    </row>
    <row r="49" spans="1:13" ht="24">
      <c r="A49" s="11" t="s">
        <v>264</v>
      </c>
      <c r="B49" s="563" t="s">
        <v>22</v>
      </c>
      <c r="C49" s="179">
        <v>3</v>
      </c>
      <c r="D49" s="179">
        <v>1</v>
      </c>
      <c r="E49" s="196" t="s">
        <v>214</v>
      </c>
      <c r="F49" s="194" t="s">
        <v>222</v>
      </c>
      <c r="G49" s="179">
        <v>70</v>
      </c>
      <c r="H49" s="179">
        <v>30</v>
      </c>
      <c r="I49" s="204">
        <v>30</v>
      </c>
      <c r="J49" s="179"/>
      <c r="K49" s="179"/>
      <c r="L49" s="179"/>
      <c r="M49" s="179">
        <v>10</v>
      </c>
    </row>
    <row r="50" spans="1:13" ht="24">
      <c r="A50" s="11" t="s">
        <v>265</v>
      </c>
      <c r="B50" s="564" t="s">
        <v>225</v>
      </c>
      <c r="C50" s="182">
        <v>3</v>
      </c>
      <c r="D50" s="182">
        <v>2</v>
      </c>
      <c r="E50" s="196" t="s">
        <v>193</v>
      </c>
      <c r="F50" s="194" t="s">
        <v>222</v>
      </c>
      <c r="G50" s="182">
        <v>60</v>
      </c>
      <c r="H50" s="182">
        <v>30</v>
      </c>
      <c r="I50" s="205">
        <v>30</v>
      </c>
      <c r="J50" s="182"/>
      <c r="K50" s="182"/>
      <c r="L50" s="182"/>
      <c r="M50" s="182"/>
    </row>
    <row r="51" spans="1:13" ht="15">
      <c r="A51" s="404" t="s">
        <v>241</v>
      </c>
      <c r="B51" s="405"/>
      <c r="C51" s="215">
        <f>SUM(C48:C50)</f>
        <v>7</v>
      </c>
      <c r="D51" s="392" t="s">
        <v>241</v>
      </c>
      <c r="E51" s="393"/>
      <c r="F51" s="394"/>
      <c r="G51" s="216">
        <f>SUM(G48:G50)</f>
        <v>140</v>
      </c>
      <c r="H51" s="216">
        <f>SUM(H48:H50)</f>
        <v>60</v>
      </c>
      <c r="I51" s="216">
        <f>SUM(I48:I50)</f>
        <v>60</v>
      </c>
      <c r="J51" s="216">
        <f>SUM(J48:J50)</f>
        <v>10</v>
      </c>
      <c r="K51" s="216"/>
      <c r="L51" s="216"/>
      <c r="M51" s="216"/>
    </row>
    <row r="52" spans="1:13" ht="27.75" customHeight="1">
      <c r="A52" s="395" t="s">
        <v>226</v>
      </c>
      <c r="B52" s="395"/>
      <c r="C52" s="395"/>
      <c r="D52" s="395"/>
      <c r="E52" s="395"/>
      <c r="F52" s="395"/>
      <c r="G52" s="395"/>
      <c r="H52" s="395"/>
      <c r="I52" s="395"/>
      <c r="J52" s="395"/>
      <c r="K52" s="395"/>
      <c r="L52" s="395"/>
      <c r="M52" s="396"/>
    </row>
    <row r="53" spans="1:13" ht="25.5">
      <c r="A53" s="8" t="s">
        <v>266</v>
      </c>
      <c r="B53" s="584" t="s">
        <v>345</v>
      </c>
      <c r="C53" s="221">
        <v>1</v>
      </c>
      <c r="D53" s="222">
        <v>1</v>
      </c>
      <c r="E53" s="222" t="s">
        <v>19</v>
      </c>
      <c r="F53" s="223" t="s">
        <v>217</v>
      </c>
      <c r="G53" s="224">
        <v>20</v>
      </c>
      <c r="H53" s="225"/>
      <c r="I53" s="225"/>
      <c r="J53" s="226">
        <v>20</v>
      </c>
      <c r="K53" s="225"/>
      <c r="L53" s="225"/>
      <c r="M53" s="225"/>
    </row>
    <row r="54" spans="1:13" ht="25.5">
      <c r="A54" s="11" t="s">
        <v>267</v>
      </c>
      <c r="B54" s="576" t="s">
        <v>49</v>
      </c>
      <c r="C54" s="572">
        <v>1</v>
      </c>
      <c r="D54" s="573">
        <v>2</v>
      </c>
      <c r="E54" s="574" t="s">
        <v>19</v>
      </c>
      <c r="F54" s="223" t="s">
        <v>217</v>
      </c>
      <c r="G54" s="224">
        <v>40</v>
      </c>
      <c r="H54" s="575">
        <v>10</v>
      </c>
      <c r="I54" s="225"/>
      <c r="J54" s="226">
        <v>30</v>
      </c>
      <c r="K54" s="225"/>
      <c r="L54" s="225"/>
      <c r="M54" s="225"/>
    </row>
    <row r="55" spans="1:13" ht="15">
      <c r="A55" s="404" t="s">
        <v>241</v>
      </c>
      <c r="B55" s="405"/>
      <c r="C55" s="215">
        <v>1</v>
      </c>
      <c r="D55" s="392" t="s">
        <v>241</v>
      </c>
      <c r="E55" s="393"/>
      <c r="F55" s="394"/>
      <c r="G55" s="216">
        <v>60</v>
      </c>
      <c r="H55" s="216">
        <v>10</v>
      </c>
      <c r="I55" s="216"/>
      <c r="J55" s="216">
        <v>50</v>
      </c>
      <c r="K55" s="216"/>
      <c r="L55" s="216"/>
      <c r="M55" s="216"/>
    </row>
    <row r="56" spans="1:13" ht="25.5" customHeight="1">
      <c r="A56" s="435" t="s">
        <v>227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6"/>
    </row>
    <row r="57" spans="1:13" ht="12.75">
      <c r="A57" s="11" t="s">
        <v>346</v>
      </c>
      <c r="B57" s="568" t="s">
        <v>228</v>
      </c>
      <c r="C57" s="195">
        <v>1</v>
      </c>
      <c r="D57" s="195">
        <v>1</v>
      </c>
      <c r="E57" s="195" t="s">
        <v>19</v>
      </c>
      <c r="F57" s="220" t="s">
        <v>209</v>
      </c>
      <c r="G57" s="192">
        <v>14</v>
      </c>
      <c r="H57" s="206"/>
      <c r="I57" s="192">
        <v>14</v>
      </c>
      <c r="J57" s="181"/>
      <c r="K57" s="181"/>
      <c r="L57" s="181"/>
      <c r="M57" s="181"/>
    </row>
    <row r="58" spans="1:13" ht="12.75">
      <c r="A58" s="11" t="s">
        <v>348</v>
      </c>
      <c r="B58" s="568" t="s">
        <v>229</v>
      </c>
      <c r="C58" s="195">
        <v>1</v>
      </c>
      <c r="D58" s="195">
        <v>1</v>
      </c>
      <c r="E58" s="195" t="s">
        <v>19</v>
      </c>
      <c r="F58" s="180" t="s">
        <v>209</v>
      </c>
      <c r="G58" s="192">
        <v>14</v>
      </c>
      <c r="H58" s="206"/>
      <c r="I58" s="192">
        <v>14</v>
      </c>
      <c r="J58" s="181"/>
      <c r="K58" s="181"/>
      <c r="L58" s="181"/>
      <c r="M58" s="181"/>
    </row>
    <row r="59" spans="1:13" ht="12.75">
      <c r="A59" s="11" t="s">
        <v>349</v>
      </c>
      <c r="B59" s="585" t="s">
        <v>347</v>
      </c>
      <c r="C59" s="562">
        <v>1</v>
      </c>
      <c r="D59" s="195">
        <v>1</v>
      </c>
      <c r="E59" s="195" t="s">
        <v>19</v>
      </c>
      <c r="F59" s="180" t="s">
        <v>209</v>
      </c>
      <c r="G59" s="192">
        <v>14</v>
      </c>
      <c r="H59" s="206"/>
      <c r="I59" s="192">
        <v>14</v>
      </c>
      <c r="J59" s="181"/>
      <c r="K59" s="181"/>
      <c r="L59" s="181"/>
      <c r="M59" s="181"/>
    </row>
    <row r="60" spans="1:13" ht="15">
      <c r="A60" s="391" t="s">
        <v>241</v>
      </c>
      <c r="B60" s="391"/>
      <c r="C60" s="215">
        <f>SUM(C56:C58)</f>
        <v>2</v>
      </c>
      <c r="D60" s="392" t="s">
        <v>241</v>
      </c>
      <c r="E60" s="393"/>
      <c r="F60" s="394"/>
      <c r="G60" s="216">
        <v>42</v>
      </c>
      <c r="H60" s="216">
        <f>SUM(H56:H58)</f>
        <v>0</v>
      </c>
      <c r="I60" s="216">
        <v>42</v>
      </c>
      <c r="J60" s="216">
        <f>SUM(J56:J58)</f>
        <v>0</v>
      </c>
      <c r="K60" s="216"/>
      <c r="L60" s="216"/>
      <c r="M60" s="216"/>
    </row>
    <row r="61" spans="1:13" ht="15.75">
      <c r="A61" s="397" t="s">
        <v>268</v>
      </c>
      <c r="B61" s="397"/>
      <c r="C61" s="227">
        <v>61</v>
      </c>
      <c r="D61" s="424" t="s">
        <v>282</v>
      </c>
      <c r="E61" s="424"/>
      <c r="F61" s="424"/>
      <c r="G61" s="227">
        <v>1408</v>
      </c>
      <c r="H61" s="228">
        <v>404</v>
      </c>
      <c r="I61" s="227">
        <v>396</v>
      </c>
      <c r="J61" s="227">
        <v>406</v>
      </c>
      <c r="K61" s="8"/>
      <c r="L61" s="227">
        <v>160</v>
      </c>
      <c r="M61" s="227">
        <v>42</v>
      </c>
    </row>
  </sheetData>
  <sheetProtection formatCells="0" formatColumns="0" formatRows="0" insertColumns="0" insertRows="0" insertHyperlinks="0" deleteColumns="0" deleteRows="0" sort="0" autoFilter="0" pivotTables="0"/>
  <mergeCells count="37">
    <mergeCell ref="D61:F61"/>
    <mergeCell ref="G16:G17"/>
    <mergeCell ref="A19:B19"/>
    <mergeCell ref="D19:F19"/>
    <mergeCell ref="A20:M20"/>
    <mergeCell ref="C11:C13"/>
    <mergeCell ref="C16:C17"/>
    <mergeCell ref="D51:F51"/>
    <mergeCell ref="A56:M56"/>
    <mergeCell ref="A55:B55"/>
    <mergeCell ref="C4:F4"/>
    <mergeCell ref="A27:M27"/>
    <mergeCell ref="D26:F26"/>
    <mergeCell ref="D32:F32"/>
    <mergeCell ref="A32:B32"/>
    <mergeCell ref="E7:E8"/>
    <mergeCell ref="G7:M7"/>
    <mergeCell ref="A9:M9"/>
    <mergeCell ref="A26:B26"/>
    <mergeCell ref="A7:A8"/>
    <mergeCell ref="D55:F55"/>
    <mergeCell ref="A33:M33"/>
    <mergeCell ref="A41:B41"/>
    <mergeCell ref="D41:F41"/>
    <mergeCell ref="A42:M42"/>
    <mergeCell ref="A46:B46"/>
    <mergeCell ref="D46:F46"/>
    <mergeCell ref="A60:B60"/>
    <mergeCell ref="D60:F60"/>
    <mergeCell ref="A52:M52"/>
    <mergeCell ref="A61:B61"/>
    <mergeCell ref="D7:D8"/>
    <mergeCell ref="F7:F8"/>
    <mergeCell ref="C7:C8"/>
    <mergeCell ref="B7:B8"/>
    <mergeCell ref="A47:M47"/>
    <mergeCell ref="A51:B51"/>
  </mergeCells>
  <printOptions/>
  <pageMargins left="0.2755905511811024" right="0.1968503937007874" top="0.31496062992125984" bottom="0.35433070866141736" header="0.31496062992125984" footer="0.31496062992125984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3"/>
  <sheetViews>
    <sheetView view="pageBreakPreview" zoomScaleSheetLayoutView="100" zoomScalePageLayoutView="0" workbookViewId="0" topLeftCell="A25">
      <selection activeCell="B24" sqref="B24"/>
    </sheetView>
  </sheetViews>
  <sheetFormatPr defaultColWidth="8.796875" defaultRowHeight="14.25"/>
  <cols>
    <col min="1" max="1" width="4.8984375" style="11" customWidth="1"/>
    <col min="2" max="2" width="22.09765625" style="58" customWidth="1"/>
    <col min="3" max="5" width="5.8984375" style="11" customWidth="1"/>
    <col min="6" max="6" width="40.8984375" style="11" customWidth="1"/>
    <col min="7" max="7" width="6.59765625" style="12" customWidth="1"/>
    <col min="8" max="13" width="4.69921875" style="11" customWidth="1"/>
    <col min="14" max="16384" width="9" style="11" customWidth="1"/>
  </cols>
  <sheetData>
    <row r="3" spans="1:12" ht="12">
      <c r="A3" s="49"/>
      <c r="B3" s="50"/>
      <c r="C3" s="51" t="s">
        <v>0</v>
      </c>
      <c r="D3" s="60"/>
      <c r="E3" s="49"/>
      <c r="F3" s="49"/>
      <c r="G3" s="52"/>
      <c r="H3" s="49"/>
      <c r="I3" s="49"/>
      <c r="J3" s="49"/>
      <c r="K3" s="49"/>
      <c r="L3" s="49"/>
    </row>
    <row r="4" spans="1:12" ht="12">
      <c r="A4" s="49"/>
      <c r="B4" s="50"/>
      <c r="C4" s="51" t="s">
        <v>1</v>
      </c>
      <c r="D4" s="60"/>
      <c r="E4" s="49"/>
      <c r="F4" s="49"/>
      <c r="G4" s="52"/>
      <c r="H4" s="49"/>
      <c r="I4" s="49"/>
      <c r="J4" s="49"/>
      <c r="K4" s="49"/>
      <c r="L4" s="49"/>
    </row>
    <row r="5" spans="1:12" ht="12">
      <c r="A5" s="49"/>
      <c r="B5" s="50"/>
      <c r="C5" s="410" t="s">
        <v>180</v>
      </c>
      <c r="D5" s="410"/>
      <c r="E5" s="410"/>
      <c r="F5" s="410"/>
      <c r="G5" s="52"/>
      <c r="H5" s="49"/>
      <c r="I5" s="49"/>
      <c r="J5" s="49"/>
      <c r="K5" s="49"/>
      <c r="L5" s="49"/>
    </row>
    <row r="6" spans="1:12" ht="12">
      <c r="A6" s="49"/>
      <c r="B6" s="50"/>
      <c r="C6" s="49"/>
      <c r="D6" s="49"/>
      <c r="E6" s="49"/>
      <c r="F6" s="49"/>
      <c r="G6" s="52"/>
      <c r="H6" s="49"/>
      <c r="I6" s="49"/>
      <c r="J6" s="49"/>
      <c r="K6" s="49"/>
      <c r="L6" s="49"/>
    </row>
    <row r="7" spans="1:12" s="12" customFormat="1" ht="14.25" customHeight="1">
      <c r="A7" s="437" t="s">
        <v>5</v>
      </c>
      <c r="B7" s="437" t="s">
        <v>6</v>
      </c>
      <c r="C7" s="439" t="s">
        <v>7</v>
      </c>
      <c r="D7" s="439" t="s">
        <v>89</v>
      </c>
      <c r="E7" s="53" t="s">
        <v>3</v>
      </c>
      <c r="F7" s="437" t="s">
        <v>10</v>
      </c>
      <c r="G7" s="441" t="s">
        <v>4</v>
      </c>
      <c r="H7" s="442"/>
      <c r="I7" s="442"/>
      <c r="J7" s="442"/>
      <c r="K7" s="442"/>
      <c r="L7" s="442"/>
    </row>
    <row r="8" spans="1:12" s="12" customFormat="1" ht="14.25" customHeight="1">
      <c r="A8" s="438"/>
      <c r="B8" s="438"/>
      <c r="C8" s="440"/>
      <c r="D8" s="440"/>
      <c r="E8" s="53" t="s">
        <v>9</v>
      </c>
      <c r="F8" s="438"/>
      <c r="G8" s="20" t="s">
        <v>11</v>
      </c>
      <c r="H8" s="19" t="s">
        <v>12</v>
      </c>
      <c r="I8" s="19" t="s">
        <v>13</v>
      </c>
      <c r="J8" s="19" t="s">
        <v>14</v>
      </c>
      <c r="K8" s="19" t="s">
        <v>30</v>
      </c>
      <c r="L8" s="19" t="s">
        <v>15</v>
      </c>
    </row>
    <row r="9" spans="1:12" s="12" customFormat="1" ht="40.5" customHeight="1">
      <c r="A9" s="47">
        <v>1</v>
      </c>
      <c r="B9" s="172" t="s">
        <v>31</v>
      </c>
      <c r="C9" s="61">
        <v>1</v>
      </c>
      <c r="D9" s="62">
        <v>2</v>
      </c>
      <c r="E9" s="109" t="s">
        <v>19</v>
      </c>
      <c r="F9" s="137" t="s">
        <v>270</v>
      </c>
      <c r="G9" s="64">
        <f>SUM(H9:L9)</f>
        <v>30</v>
      </c>
      <c r="H9" s="47">
        <v>15</v>
      </c>
      <c r="I9" s="47">
        <v>15</v>
      </c>
      <c r="J9" s="47"/>
      <c r="K9" s="47"/>
      <c r="L9" s="47"/>
    </row>
    <row r="10" spans="1:12" ht="40.5" customHeight="1">
      <c r="A10" s="45">
        <v>2</v>
      </c>
      <c r="B10" s="172" t="s">
        <v>32</v>
      </c>
      <c r="C10" s="65">
        <v>6</v>
      </c>
      <c r="D10" s="66">
        <v>2</v>
      </c>
      <c r="E10" s="63" t="s">
        <v>17</v>
      </c>
      <c r="F10" s="137" t="s">
        <v>270</v>
      </c>
      <c r="G10" s="64">
        <f aca="true" t="shared" si="0" ref="G10:G32">SUM(H10:L10)</f>
        <v>70</v>
      </c>
      <c r="H10" s="45">
        <v>40</v>
      </c>
      <c r="I10" s="45">
        <v>20</v>
      </c>
      <c r="J10" s="45"/>
      <c r="K10" s="45">
        <v>10</v>
      </c>
      <c r="L10" s="45"/>
    </row>
    <row r="11" spans="1:12" ht="40.5" customHeight="1">
      <c r="A11" s="47">
        <v>3</v>
      </c>
      <c r="B11" s="172" t="s">
        <v>33</v>
      </c>
      <c r="C11" s="65">
        <v>7</v>
      </c>
      <c r="D11" s="66" t="s">
        <v>18</v>
      </c>
      <c r="E11" s="63" t="s">
        <v>17</v>
      </c>
      <c r="F11" s="231" t="s">
        <v>271</v>
      </c>
      <c r="G11" s="64">
        <f t="shared" si="0"/>
        <v>100</v>
      </c>
      <c r="H11" s="45">
        <v>46</v>
      </c>
      <c r="I11" s="45">
        <v>44</v>
      </c>
      <c r="J11" s="45"/>
      <c r="K11" s="45">
        <v>10</v>
      </c>
      <c r="L11" s="45"/>
    </row>
    <row r="12" spans="1:12" ht="40.5" customHeight="1">
      <c r="A12" s="45">
        <v>4</v>
      </c>
      <c r="B12" s="172" t="s">
        <v>149</v>
      </c>
      <c r="C12" s="65">
        <v>2</v>
      </c>
      <c r="D12" s="66">
        <v>2</v>
      </c>
      <c r="E12" s="135" t="s">
        <v>17</v>
      </c>
      <c r="F12" s="231" t="s">
        <v>271</v>
      </c>
      <c r="G12" s="64">
        <v>22</v>
      </c>
      <c r="H12" s="45">
        <v>14</v>
      </c>
      <c r="I12" s="45">
        <v>8</v>
      </c>
      <c r="J12" s="45"/>
      <c r="K12" s="45"/>
      <c r="L12" s="45"/>
    </row>
    <row r="13" spans="1:12" ht="40.5" customHeight="1">
      <c r="A13" s="47">
        <v>5</v>
      </c>
      <c r="B13" s="138" t="s">
        <v>150</v>
      </c>
      <c r="C13" s="67">
        <v>1</v>
      </c>
      <c r="D13" s="62">
        <v>2</v>
      </c>
      <c r="E13" s="109" t="s">
        <v>19</v>
      </c>
      <c r="F13" s="137" t="s">
        <v>272</v>
      </c>
      <c r="G13" s="64">
        <v>20</v>
      </c>
      <c r="H13" s="45">
        <v>14</v>
      </c>
      <c r="I13" s="45">
        <v>6</v>
      </c>
      <c r="J13" s="45"/>
      <c r="K13" s="45"/>
      <c r="L13" s="45"/>
    </row>
    <row r="14" spans="1:12" ht="40.5" customHeight="1">
      <c r="A14" s="45">
        <v>6</v>
      </c>
      <c r="B14" s="172" t="s">
        <v>106</v>
      </c>
      <c r="C14" s="65">
        <v>6</v>
      </c>
      <c r="D14" s="66">
        <v>1</v>
      </c>
      <c r="E14" s="63" t="s">
        <v>17</v>
      </c>
      <c r="F14" s="137" t="s">
        <v>272</v>
      </c>
      <c r="G14" s="64">
        <f t="shared" si="0"/>
        <v>80</v>
      </c>
      <c r="H14" s="45">
        <v>40</v>
      </c>
      <c r="I14" s="45">
        <v>30</v>
      </c>
      <c r="J14" s="45"/>
      <c r="K14" s="45">
        <v>10</v>
      </c>
      <c r="L14" s="45"/>
    </row>
    <row r="15" spans="1:12" ht="40.5" customHeight="1">
      <c r="A15" s="47">
        <v>7</v>
      </c>
      <c r="B15" s="172" t="s">
        <v>107</v>
      </c>
      <c r="C15" s="65">
        <v>3</v>
      </c>
      <c r="D15" s="66">
        <v>1</v>
      </c>
      <c r="E15" s="109" t="s">
        <v>19</v>
      </c>
      <c r="F15" s="137" t="s">
        <v>270</v>
      </c>
      <c r="G15" s="64">
        <f t="shared" si="0"/>
        <v>60</v>
      </c>
      <c r="H15" s="45">
        <v>30</v>
      </c>
      <c r="I15" s="45">
        <v>20</v>
      </c>
      <c r="J15" s="45"/>
      <c r="K15" s="45">
        <v>10</v>
      </c>
      <c r="L15" s="45"/>
    </row>
    <row r="16" spans="1:12" ht="40.5" customHeight="1">
      <c r="A16" s="45">
        <v>8</v>
      </c>
      <c r="B16" s="172" t="s">
        <v>34</v>
      </c>
      <c r="C16" s="67">
        <v>2</v>
      </c>
      <c r="D16" s="66">
        <v>2</v>
      </c>
      <c r="E16" s="109" t="s">
        <v>19</v>
      </c>
      <c r="F16" s="137" t="s">
        <v>270</v>
      </c>
      <c r="G16" s="64">
        <f t="shared" si="0"/>
        <v>50</v>
      </c>
      <c r="H16" s="45">
        <v>20</v>
      </c>
      <c r="I16" s="45">
        <v>20</v>
      </c>
      <c r="J16" s="45"/>
      <c r="K16" s="45">
        <v>10</v>
      </c>
      <c r="L16" s="45"/>
    </row>
    <row r="17" spans="1:12" ht="40.5" customHeight="1">
      <c r="A17" s="47">
        <v>9</v>
      </c>
      <c r="B17" s="172" t="s">
        <v>37</v>
      </c>
      <c r="C17" s="65">
        <v>5</v>
      </c>
      <c r="D17" s="66" t="s">
        <v>18</v>
      </c>
      <c r="E17" s="63" t="s">
        <v>17</v>
      </c>
      <c r="F17" s="231" t="s">
        <v>271</v>
      </c>
      <c r="G17" s="64">
        <f t="shared" si="0"/>
        <v>56</v>
      </c>
      <c r="H17" s="45">
        <v>16</v>
      </c>
      <c r="I17" s="45">
        <v>40</v>
      </c>
      <c r="J17" s="45"/>
      <c r="K17" s="45"/>
      <c r="L17" s="45"/>
    </row>
    <row r="18" spans="1:12" ht="40.5" customHeight="1">
      <c r="A18" s="45">
        <v>10</v>
      </c>
      <c r="B18" s="172" t="s">
        <v>36</v>
      </c>
      <c r="C18" s="65">
        <v>3</v>
      </c>
      <c r="D18" s="66">
        <v>2</v>
      </c>
      <c r="E18" s="63" t="s">
        <v>17</v>
      </c>
      <c r="F18" s="236" t="s">
        <v>273</v>
      </c>
      <c r="G18" s="64">
        <f t="shared" si="0"/>
        <v>30</v>
      </c>
      <c r="H18" s="7">
        <v>10</v>
      </c>
      <c r="I18" s="7"/>
      <c r="J18" s="7">
        <v>10</v>
      </c>
      <c r="K18" s="7">
        <v>10</v>
      </c>
      <c r="L18" s="45"/>
    </row>
    <row r="19" spans="1:12" ht="40.5" customHeight="1">
      <c r="A19" s="47">
        <v>11</v>
      </c>
      <c r="B19" s="172" t="s">
        <v>67</v>
      </c>
      <c r="C19" s="65">
        <v>2</v>
      </c>
      <c r="D19" s="66" t="s">
        <v>18</v>
      </c>
      <c r="E19" s="66" t="s">
        <v>19</v>
      </c>
      <c r="F19" s="232" t="s">
        <v>192</v>
      </c>
      <c r="G19" s="64">
        <f t="shared" si="0"/>
        <v>60</v>
      </c>
      <c r="H19" s="45"/>
      <c r="I19" s="45"/>
      <c r="J19" s="45">
        <v>60</v>
      </c>
      <c r="K19" s="45"/>
      <c r="L19" s="45"/>
    </row>
    <row r="20" spans="1:12" ht="40.5" customHeight="1">
      <c r="A20" s="45">
        <v>12</v>
      </c>
      <c r="B20" s="172" t="s">
        <v>108</v>
      </c>
      <c r="C20" s="65">
        <v>6</v>
      </c>
      <c r="D20" s="66">
        <v>1</v>
      </c>
      <c r="E20" s="63" t="s">
        <v>17</v>
      </c>
      <c r="F20" s="233" t="s">
        <v>274</v>
      </c>
      <c r="G20" s="64">
        <f t="shared" si="0"/>
        <v>70</v>
      </c>
      <c r="H20" s="45">
        <v>20</v>
      </c>
      <c r="I20" s="45"/>
      <c r="J20" s="45">
        <v>40</v>
      </c>
      <c r="K20" s="45">
        <v>10</v>
      </c>
      <c r="L20" s="45"/>
    </row>
    <row r="21" spans="1:12" ht="40.5" customHeight="1">
      <c r="A21" s="47">
        <v>13</v>
      </c>
      <c r="B21" s="172" t="s">
        <v>109</v>
      </c>
      <c r="C21" s="65">
        <v>1</v>
      </c>
      <c r="D21" s="66">
        <v>2</v>
      </c>
      <c r="E21" s="66" t="s">
        <v>19</v>
      </c>
      <c r="F21" s="137" t="s">
        <v>275</v>
      </c>
      <c r="G21" s="64">
        <f t="shared" si="0"/>
        <v>20</v>
      </c>
      <c r="H21" s="45"/>
      <c r="I21" s="45">
        <v>20</v>
      </c>
      <c r="J21" s="45"/>
      <c r="K21" s="45"/>
      <c r="L21" s="45"/>
    </row>
    <row r="22" spans="1:12" ht="40.5" customHeight="1">
      <c r="A22" s="45">
        <v>14</v>
      </c>
      <c r="B22" s="172" t="s">
        <v>110</v>
      </c>
      <c r="C22" s="65">
        <v>3</v>
      </c>
      <c r="D22" s="66">
        <v>1</v>
      </c>
      <c r="E22" s="66" t="s">
        <v>19</v>
      </c>
      <c r="F22" s="137" t="s">
        <v>275</v>
      </c>
      <c r="G22" s="64">
        <f>SUM(H22:L22)</f>
        <v>60</v>
      </c>
      <c r="H22" s="45">
        <v>30</v>
      </c>
      <c r="I22" s="45">
        <v>20</v>
      </c>
      <c r="J22" s="45"/>
      <c r="K22" s="45">
        <v>10</v>
      </c>
      <c r="L22" s="45"/>
    </row>
    <row r="23" spans="1:12" ht="40.5" customHeight="1">
      <c r="A23" s="47">
        <v>15</v>
      </c>
      <c r="B23" s="172" t="s">
        <v>38</v>
      </c>
      <c r="C23" s="65">
        <v>1</v>
      </c>
      <c r="D23" s="66">
        <v>2</v>
      </c>
      <c r="E23" s="66" t="s">
        <v>19</v>
      </c>
      <c r="F23" s="169" t="s">
        <v>270</v>
      </c>
      <c r="G23" s="64">
        <f t="shared" si="0"/>
        <v>16</v>
      </c>
      <c r="H23" s="45">
        <v>16</v>
      </c>
      <c r="I23" s="45"/>
      <c r="J23" s="45"/>
      <c r="K23" s="45"/>
      <c r="L23" s="45"/>
    </row>
    <row r="24" spans="1:12" ht="46.5" customHeight="1">
      <c r="A24" s="45">
        <v>16</v>
      </c>
      <c r="B24" s="172" t="s">
        <v>269</v>
      </c>
      <c r="C24" s="65">
        <v>1</v>
      </c>
      <c r="D24" s="66">
        <v>2</v>
      </c>
      <c r="E24" s="66" t="s">
        <v>19</v>
      </c>
      <c r="F24" s="234" t="s">
        <v>278</v>
      </c>
      <c r="G24" s="64">
        <f t="shared" si="0"/>
        <v>16</v>
      </c>
      <c r="H24" s="7"/>
      <c r="I24" s="45">
        <v>16</v>
      </c>
      <c r="J24" s="45"/>
      <c r="K24" s="45"/>
      <c r="L24" s="45"/>
    </row>
    <row r="25" spans="1:12" ht="40.5" customHeight="1">
      <c r="A25" s="47">
        <v>17</v>
      </c>
      <c r="B25" s="172" t="s">
        <v>111</v>
      </c>
      <c r="C25" s="65">
        <v>1</v>
      </c>
      <c r="D25" s="66">
        <v>2</v>
      </c>
      <c r="E25" s="66" t="s">
        <v>19</v>
      </c>
      <c r="F25" s="233" t="s">
        <v>274</v>
      </c>
      <c r="G25" s="64">
        <f t="shared" si="0"/>
        <v>16</v>
      </c>
      <c r="H25" s="45"/>
      <c r="I25" s="7">
        <v>16</v>
      </c>
      <c r="J25" s="7"/>
      <c r="K25" s="7"/>
      <c r="L25" s="45"/>
    </row>
    <row r="26" spans="1:12" ht="40.5" customHeight="1">
      <c r="A26" s="444">
        <v>18</v>
      </c>
      <c r="B26" s="172" t="s">
        <v>112</v>
      </c>
      <c r="C26" s="447">
        <v>1</v>
      </c>
      <c r="D26" s="66">
        <v>1</v>
      </c>
      <c r="E26" s="66" t="s">
        <v>19</v>
      </c>
      <c r="F26" s="137" t="s">
        <v>275</v>
      </c>
      <c r="G26" s="453">
        <f>SUM(H26:L26)</f>
        <v>16</v>
      </c>
      <c r="H26" s="45"/>
      <c r="I26" s="450">
        <v>16</v>
      </c>
      <c r="J26" s="7"/>
      <c r="K26" s="7"/>
      <c r="L26" s="45"/>
    </row>
    <row r="27" spans="1:12" ht="40.5" customHeight="1">
      <c r="A27" s="445"/>
      <c r="B27" s="172" t="s">
        <v>113</v>
      </c>
      <c r="C27" s="449"/>
      <c r="D27" s="66">
        <v>1</v>
      </c>
      <c r="E27" s="66" t="s">
        <v>19</v>
      </c>
      <c r="F27" s="169" t="s">
        <v>270</v>
      </c>
      <c r="G27" s="454"/>
      <c r="H27" s="45"/>
      <c r="I27" s="452"/>
      <c r="J27" s="7"/>
      <c r="K27" s="7"/>
      <c r="L27" s="45"/>
    </row>
    <row r="28" spans="1:12" ht="40.5" customHeight="1">
      <c r="A28" s="444">
        <v>19</v>
      </c>
      <c r="B28" s="95" t="s">
        <v>68</v>
      </c>
      <c r="C28" s="447">
        <v>2</v>
      </c>
      <c r="D28" s="66">
        <v>1</v>
      </c>
      <c r="E28" s="66" t="s">
        <v>19</v>
      </c>
      <c r="F28" s="235" t="s">
        <v>277</v>
      </c>
      <c r="G28" s="453">
        <f>SUM(H28:L28)</f>
        <v>60</v>
      </c>
      <c r="H28" s="45"/>
      <c r="I28" s="450"/>
      <c r="J28" s="450">
        <v>60</v>
      </c>
      <c r="K28" s="7"/>
      <c r="L28" s="45"/>
    </row>
    <row r="29" spans="1:12" ht="40.5" customHeight="1">
      <c r="A29" s="446"/>
      <c r="B29" s="95" t="s">
        <v>69</v>
      </c>
      <c r="C29" s="448"/>
      <c r="D29" s="66">
        <v>1</v>
      </c>
      <c r="E29" s="66" t="s">
        <v>19</v>
      </c>
      <c r="F29" s="235" t="s">
        <v>277</v>
      </c>
      <c r="G29" s="455"/>
      <c r="H29" s="45"/>
      <c r="I29" s="451"/>
      <c r="J29" s="451"/>
      <c r="K29" s="7"/>
      <c r="L29" s="45"/>
    </row>
    <row r="30" spans="1:12" ht="40.5" customHeight="1">
      <c r="A30" s="445"/>
      <c r="B30" s="95" t="s">
        <v>70</v>
      </c>
      <c r="C30" s="449"/>
      <c r="D30" s="66">
        <v>1</v>
      </c>
      <c r="E30" s="66" t="s">
        <v>19</v>
      </c>
      <c r="F30" s="235" t="s">
        <v>277</v>
      </c>
      <c r="G30" s="454"/>
      <c r="H30" s="45"/>
      <c r="I30" s="452"/>
      <c r="J30" s="452"/>
      <c r="K30" s="7"/>
      <c r="L30" s="45"/>
    </row>
    <row r="31" spans="1:12" ht="34.5" customHeight="1">
      <c r="A31" s="47">
        <v>20</v>
      </c>
      <c r="B31" s="172" t="s">
        <v>28</v>
      </c>
      <c r="C31" s="65">
        <v>5</v>
      </c>
      <c r="D31" s="66">
        <v>2</v>
      </c>
      <c r="E31" s="66" t="s">
        <v>19</v>
      </c>
      <c r="F31" s="169" t="s">
        <v>20</v>
      </c>
      <c r="G31" s="64">
        <f>SUM(H31:L31)</f>
        <v>160</v>
      </c>
      <c r="H31" s="45"/>
      <c r="I31" s="45"/>
      <c r="J31" s="45"/>
      <c r="K31" s="45"/>
      <c r="L31" s="45">
        <v>160</v>
      </c>
    </row>
    <row r="32" spans="1:12" ht="40.5" customHeight="1">
      <c r="A32" s="45">
        <v>21</v>
      </c>
      <c r="B32" s="172" t="s">
        <v>40</v>
      </c>
      <c r="C32" s="65">
        <v>1</v>
      </c>
      <c r="D32" s="66" t="s">
        <v>18</v>
      </c>
      <c r="E32" s="66" t="s">
        <v>19</v>
      </c>
      <c r="F32" s="232" t="s">
        <v>276</v>
      </c>
      <c r="G32" s="64">
        <f t="shared" si="0"/>
        <v>30</v>
      </c>
      <c r="H32" s="8"/>
      <c r="I32" s="45"/>
      <c r="J32" s="45">
        <v>30</v>
      </c>
      <c r="K32" s="45"/>
      <c r="L32" s="45"/>
    </row>
    <row r="33" spans="1:12" ht="12">
      <c r="A33" s="55"/>
      <c r="B33" s="56" t="s">
        <v>21</v>
      </c>
      <c r="C33" s="69">
        <f>SUM(C9:C32)</f>
        <v>60</v>
      </c>
      <c r="D33" s="443"/>
      <c r="E33" s="443"/>
      <c r="F33" s="443"/>
      <c r="G33" s="70">
        <f>SUM(G9:G32)</f>
        <v>1042</v>
      </c>
      <c r="H33" s="70">
        <f>SUM(H9:H31)</f>
        <v>311</v>
      </c>
      <c r="I33" s="70">
        <f>SUM(I9:I32)</f>
        <v>291</v>
      </c>
      <c r="J33" s="70">
        <f>SUM(J9:J32)</f>
        <v>200</v>
      </c>
      <c r="K33" s="70">
        <f>SUM(K9:K32)</f>
        <v>80</v>
      </c>
      <c r="L33" s="71">
        <f>SUM(L9:L32)</f>
        <v>160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C5:F5"/>
    <mergeCell ref="F7:F8"/>
    <mergeCell ref="C28:C30"/>
    <mergeCell ref="C26:C27"/>
    <mergeCell ref="J28:J30"/>
    <mergeCell ref="I26:I27"/>
    <mergeCell ref="G26:G27"/>
    <mergeCell ref="I28:I30"/>
    <mergeCell ref="G28:G30"/>
    <mergeCell ref="B7:B8"/>
    <mergeCell ref="A7:A8"/>
    <mergeCell ref="C7:C8"/>
    <mergeCell ref="D7:D8"/>
    <mergeCell ref="G7:L7"/>
    <mergeCell ref="D33:F33"/>
    <mergeCell ref="A26:A27"/>
    <mergeCell ref="A28:A30"/>
  </mergeCells>
  <printOptions/>
  <pageMargins left="0.7" right="0.7" top="0.75" bottom="0.75" header="0.3" footer="0.3"/>
  <pageSetup horizontalDpi="600" verticalDpi="600" orientation="portrait" paperSize="9" scale="65" r:id="rId2"/>
  <rowBreaks count="1" manualBreakCount="1">
    <brk id="33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8"/>
  <sheetViews>
    <sheetView view="pageBreakPreview" zoomScaleSheetLayoutView="100" zoomScalePageLayoutView="0" workbookViewId="0" topLeftCell="A34">
      <selection activeCell="B31" sqref="B31"/>
    </sheetView>
  </sheetViews>
  <sheetFormatPr defaultColWidth="8.796875" defaultRowHeight="14.25"/>
  <cols>
    <col min="1" max="1" width="4.8984375" style="31" customWidth="1"/>
    <col min="2" max="2" width="22.09765625" style="38" customWidth="1"/>
    <col min="3" max="5" width="5.8984375" style="31" customWidth="1"/>
    <col min="6" max="6" width="40.8984375" style="31" customWidth="1"/>
    <col min="7" max="7" width="6.59765625" style="32" customWidth="1"/>
    <col min="8" max="13" width="4.69921875" style="31" customWidth="1"/>
    <col min="14" max="16384" width="9" style="31" customWidth="1"/>
  </cols>
  <sheetData>
    <row r="3" spans="1:12" ht="15">
      <c r="A3" s="33"/>
      <c r="B3" s="39"/>
      <c r="C3" s="40" t="s">
        <v>0</v>
      </c>
      <c r="D3" s="33"/>
      <c r="E3" s="33"/>
      <c r="F3" s="33"/>
      <c r="G3" s="34"/>
      <c r="H3" s="33"/>
      <c r="I3" s="33"/>
      <c r="J3" s="33"/>
      <c r="K3" s="33"/>
      <c r="L3" s="33"/>
    </row>
    <row r="4" spans="1:12" ht="15">
      <c r="A4" s="33"/>
      <c r="B4" s="39"/>
      <c r="C4" s="40" t="s">
        <v>1</v>
      </c>
      <c r="D4" s="33"/>
      <c r="E4" s="33"/>
      <c r="F4" s="33"/>
      <c r="G4" s="34"/>
      <c r="H4" s="33"/>
      <c r="I4" s="33"/>
      <c r="J4" s="33"/>
      <c r="K4" s="33"/>
      <c r="L4" s="33"/>
    </row>
    <row r="5" spans="1:12" ht="15">
      <c r="A5" s="33"/>
      <c r="B5" s="39"/>
      <c r="C5" s="459" t="s">
        <v>181</v>
      </c>
      <c r="D5" s="459"/>
      <c r="E5" s="459"/>
      <c r="F5" s="459"/>
      <c r="G5" s="34"/>
      <c r="H5" s="33"/>
      <c r="I5" s="33"/>
      <c r="J5" s="33"/>
      <c r="K5" s="33"/>
      <c r="L5" s="33"/>
    </row>
    <row r="6" spans="1:12" ht="15">
      <c r="A6" s="33"/>
      <c r="B6" s="39"/>
      <c r="C6" s="33"/>
      <c r="D6" s="33"/>
      <c r="E6" s="33"/>
      <c r="F6" s="33"/>
      <c r="G6" s="34"/>
      <c r="H6" s="33"/>
      <c r="I6" s="33"/>
      <c r="J6" s="33"/>
      <c r="K6" s="33"/>
      <c r="L6" s="33"/>
    </row>
    <row r="7" spans="1:12" s="32" customFormat="1" ht="15">
      <c r="A7" s="460" t="s">
        <v>5</v>
      </c>
      <c r="B7" s="460" t="s">
        <v>6</v>
      </c>
      <c r="C7" s="462" t="s">
        <v>7</v>
      </c>
      <c r="D7" s="464" t="s">
        <v>89</v>
      </c>
      <c r="E7" s="36" t="s">
        <v>3</v>
      </c>
      <c r="F7" s="437" t="s">
        <v>10</v>
      </c>
      <c r="G7" s="456" t="s">
        <v>4</v>
      </c>
      <c r="H7" s="457"/>
      <c r="I7" s="457"/>
      <c r="J7" s="457"/>
      <c r="K7" s="457"/>
      <c r="L7" s="457"/>
    </row>
    <row r="8" spans="1:12" s="32" customFormat="1" ht="14.25" customHeight="1">
      <c r="A8" s="461"/>
      <c r="B8" s="461"/>
      <c r="C8" s="463"/>
      <c r="D8" s="465"/>
      <c r="E8" s="36" t="s">
        <v>9</v>
      </c>
      <c r="F8" s="438"/>
      <c r="G8" s="35" t="s">
        <v>11</v>
      </c>
      <c r="H8" s="30" t="s">
        <v>12</v>
      </c>
      <c r="I8" s="30" t="s">
        <v>13</v>
      </c>
      <c r="J8" s="30" t="s">
        <v>14</v>
      </c>
      <c r="K8" s="30" t="s">
        <v>30</v>
      </c>
      <c r="L8" s="30" t="s">
        <v>15</v>
      </c>
    </row>
    <row r="9" spans="1:12" s="32" customFormat="1" ht="35.25" customHeight="1">
      <c r="A9" s="35">
        <v>1</v>
      </c>
      <c r="B9" s="173" t="s">
        <v>151</v>
      </c>
      <c r="C9" s="4">
        <v>3</v>
      </c>
      <c r="D9" s="5">
        <v>2</v>
      </c>
      <c r="E9" s="146" t="s">
        <v>19</v>
      </c>
      <c r="F9" s="237" t="s">
        <v>272</v>
      </c>
      <c r="G9" s="41">
        <f aca="true" t="shared" si="0" ref="G9:G30">SUM(H9:L9)</f>
        <v>46</v>
      </c>
      <c r="H9" s="6">
        <v>20</v>
      </c>
      <c r="I9" s="6">
        <v>26</v>
      </c>
      <c r="J9" s="6"/>
      <c r="K9" s="6"/>
      <c r="L9" s="6"/>
    </row>
    <row r="10" spans="1:12" s="32" customFormat="1" ht="35.25" customHeight="1">
      <c r="A10" s="21">
        <v>2</v>
      </c>
      <c r="B10" s="173" t="s">
        <v>152</v>
      </c>
      <c r="C10" s="4">
        <v>1</v>
      </c>
      <c r="D10" s="5">
        <v>1</v>
      </c>
      <c r="E10" s="146" t="s">
        <v>19</v>
      </c>
      <c r="F10" s="137" t="s">
        <v>281</v>
      </c>
      <c r="G10" s="41">
        <f t="shared" si="0"/>
        <v>20</v>
      </c>
      <c r="H10" s="6">
        <v>10</v>
      </c>
      <c r="I10" s="6">
        <v>10</v>
      </c>
      <c r="J10" s="6"/>
      <c r="K10" s="6"/>
      <c r="L10" s="6"/>
    </row>
    <row r="11" spans="1:12" s="32" customFormat="1" ht="35.25" customHeight="1">
      <c r="A11" s="35">
        <v>3</v>
      </c>
      <c r="B11" s="173" t="s">
        <v>44</v>
      </c>
      <c r="C11" s="4">
        <v>6</v>
      </c>
      <c r="D11" s="5">
        <v>1</v>
      </c>
      <c r="E11" s="3" t="s">
        <v>17</v>
      </c>
      <c r="F11" s="137" t="s">
        <v>270</v>
      </c>
      <c r="G11" s="41">
        <f t="shared" si="0"/>
        <v>40</v>
      </c>
      <c r="H11" s="6">
        <v>20</v>
      </c>
      <c r="I11" s="6">
        <v>10</v>
      </c>
      <c r="J11" s="6"/>
      <c r="K11" s="6">
        <v>10</v>
      </c>
      <c r="L11" s="6"/>
    </row>
    <row r="12" spans="1:12" s="32" customFormat="1" ht="35.25" customHeight="1">
      <c r="A12" s="21">
        <v>4</v>
      </c>
      <c r="B12" s="173" t="s">
        <v>45</v>
      </c>
      <c r="C12" s="4">
        <v>5</v>
      </c>
      <c r="D12" s="5">
        <v>1</v>
      </c>
      <c r="E12" s="3" t="s">
        <v>17</v>
      </c>
      <c r="F12" s="237" t="s">
        <v>272</v>
      </c>
      <c r="G12" s="41">
        <f t="shared" si="0"/>
        <v>34</v>
      </c>
      <c r="H12" s="6">
        <v>20</v>
      </c>
      <c r="I12" s="6">
        <v>14</v>
      </c>
      <c r="J12" s="6"/>
      <c r="K12" s="6"/>
      <c r="L12" s="6"/>
    </row>
    <row r="13" spans="1:12" s="32" customFormat="1" ht="40.5" customHeight="1">
      <c r="A13" s="35">
        <v>5</v>
      </c>
      <c r="B13" s="173" t="s">
        <v>43</v>
      </c>
      <c r="C13" s="1">
        <v>5</v>
      </c>
      <c r="D13" s="2">
        <v>1</v>
      </c>
      <c r="E13" s="3" t="s">
        <v>17</v>
      </c>
      <c r="F13" s="238" t="s">
        <v>273</v>
      </c>
      <c r="G13" s="41">
        <f t="shared" si="0"/>
        <v>30</v>
      </c>
      <c r="H13" s="37"/>
      <c r="I13" s="37">
        <v>10</v>
      </c>
      <c r="J13" s="37">
        <v>10</v>
      </c>
      <c r="K13" s="37">
        <v>10</v>
      </c>
      <c r="L13" s="37"/>
    </row>
    <row r="14" spans="1:12" s="32" customFormat="1" ht="40.5" customHeight="1">
      <c r="A14" s="35">
        <v>6</v>
      </c>
      <c r="B14" s="173" t="s">
        <v>153</v>
      </c>
      <c r="C14" s="1">
        <v>1</v>
      </c>
      <c r="D14" s="2">
        <v>2</v>
      </c>
      <c r="E14" s="146" t="s">
        <v>19</v>
      </c>
      <c r="F14" s="239" t="s">
        <v>274</v>
      </c>
      <c r="G14" s="41">
        <f t="shared" si="0"/>
        <v>20</v>
      </c>
      <c r="H14" s="37">
        <v>4</v>
      </c>
      <c r="I14" s="37">
        <v>6</v>
      </c>
      <c r="J14" s="37"/>
      <c r="K14" s="37">
        <v>10</v>
      </c>
      <c r="L14" s="37"/>
    </row>
    <row r="15" spans="1:12" s="32" customFormat="1" ht="40.5" customHeight="1">
      <c r="A15" s="35">
        <v>7</v>
      </c>
      <c r="B15" s="173" t="s">
        <v>154</v>
      </c>
      <c r="C15" s="4">
        <v>1</v>
      </c>
      <c r="D15" s="5">
        <v>1</v>
      </c>
      <c r="E15" s="2" t="s">
        <v>19</v>
      </c>
      <c r="F15" s="237" t="s">
        <v>272</v>
      </c>
      <c r="G15" s="41">
        <f t="shared" si="0"/>
        <v>20</v>
      </c>
      <c r="H15" s="37">
        <v>10</v>
      </c>
      <c r="I15" s="37">
        <v>10</v>
      </c>
      <c r="J15" s="6"/>
      <c r="K15" s="6"/>
      <c r="L15" s="6"/>
    </row>
    <row r="16" spans="1:12" s="32" customFormat="1" ht="40.5" customHeight="1">
      <c r="A16" s="21">
        <v>8</v>
      </c>
      <c r="B16" s="173" t="s">
        <v>155</v>
      </c>
      <c r="C16" s="4">
        <v>1</v>
      </c>
      <c r="D16" s="5">
        <v>1</v>
      </c>
      <c r="E16" s="2" t="s">
        <v>19</v>
      </c>
      <c r="F16" s="240" t="s">
        <v>280</v>
      </c>
      <c r="G16" s="41">
        <f t="shared" si="0"/>
        <v>14</v>
      </c>
      <c r="H16" s="6"/>
      <c r="I16" s="6">
        <v>14</v>
      </c>
      <c r="J16" s="6"/>
      <c r="K16" s="6"/>
      <c r="L16" s="6"/>
    </row>
    <row r="17" spans="1:12" s="32" customFormat="1" ht="40.5" customHeight="1">
      <c r="A17" s="21">
        <v>9</v>
      </c>
      <c r="B17" s="173" t="s">
        <v>48</v>
      </c>
      <c r="C17" s="4">
        <v>1</v>
      </c>
      <c r="D17" s="5">
        <v>1</v>
      </c>
      <c r="E17" s="2" t="s">
        <v>19</v>
      </c>
      <c r="F17" s="237" t="s">
        <v>272</v>
      </c>
      <c r="G17" s="41">
        <f t="shared" si="0"/>
        <v>20</v>
      </c>
      <c r="H17" s="6">
        <v>10</v>
      </c>
      <c r="I17" s="6">
        <v>10</v>
      </c>
      <c r="J17" s="6"/>
      <c r="K17" s="6"/>
      <c r="L17" s="6"/>
    </row>
    <row r="18" spans="1:12" s="32" customFormat="1" ht="40.5" customHeight="1">
      <c r="A18" s="21">
        <v>10</v>
      </c>
      <c r="B18" s="173" t="s">
        <v>46</v>
      </c>
      <c r="C18" s="4">
        <v>3</v>
      </c>
      <c r="D18" s="5">
        <v>1</v>
      </c>
      <c r="E18" s="2" t="s">
        <v>19</v>
      </c>
      <c r="F18" s="239" t="s">
        <v>271</v>
      </c>
      <c r="G18" s="41">
        <f t="shared" si="0"/>
        <v>41</v>
      </c>
      <c r="H18" s="6">
        <v>10</v>
      </c>
      <c r="I18" s="6">
        <v>21</v>
      </c>
      <c r="J18" s="6"/>
      <c r="K18" s="6">
        <v>10</v>
      </c>
      <c r="L18" s="6"/>
    </row>
    <row r="19" spans="1:12" s="32" customFormat="1" ht="40.5" customHeight="1">
      <c r="A19" s="21">
        <v>11</v>
      </c>
      <c r="B19" s="173" t="s">
        <v>47</v>
      </c>
      <c r="C19" s="4">
        <v>1</v>
      </c>
      <c r="D19" s="5">
        <v>1</v>
      </c>
      <c r="E19" s="2" t="s">
        <v>19</v>
      </c>
      <c r="F19" s="237" t="s">
        <v>272</v>
      </c>
      <c r="G19" s="41">
        <f t="shared" si="0"/>
        <v>20</v>
      </c>
      <c r="H19" s="6">
        <v>10</v>
      </c>
      <c r="I19" s="6">
        <v>10</v>
      </c>
      <c r="J19" s="6"/>
      <c r="K19" s="6"/>
      <c r="L19" s="6"/>
    </row>
    <row r="20" spans="1:12" s="32" customFormat="1" ht="40.5" customHeight="1">
      <c r="A20" s="21">
        <v>12</v>
      </c>
      <c r="B20" s="173" t="s">
        <v>49</v>
      </c>
      <c r="C20" s="4">
        <v>3</v>
      </c>
      <c r="D20" s="5">
        <v>2</v>
      </c>
      <c r="E20" s="2" t="s">
        <v>19</v>
      </c>
      <c r="F20" s="234" t="s">
        <v>278</v>
      </c>
      <c r="G20" s="41">
        <f t="shared" si="0"/>
        <v>30</v>
      </c>
      <c r="H20" s="6">
        <v>10</v>
      </c>
      <c r="I20" s="6"/>
      <c r="J20" s="6">
        <v>20</v>
      </c>
      <c r="K20" s="6"/>
      <c r="L20" s="6"/>
    </row>
    <row r="21" spans="1:12" s="32" customFormat="1" ht="40.5" customHeight="1">
      <c r="A21" s="21">
        <v>13</v>
      </c>
      <c r="B21" s="173" t="s">
        <v>156</v>
      </c>
      <c r="C21" s="4">
        <v>3</v>
      </c>
      <c r="D21" s="5">
        <v>2</v>
      </c>
      <c r="E21" s="2" t="s">
        <v>19</v>
      </c>
      <c r="F21" s="239" t="s">
        <v>271</v>
      </c>
      <c r="G21" s="41">
        <f t="shared" si="0"/>
        <v>30</v>
      </c>
      <c r="H21" s="6">
        <v>10</v>
      </c>
      <c r="I21" s="6">
        <v>20</v>
      </c>
      <c r="J21" s="6"/>
      <c r="K21" s="6"/>
      <c r="L21" s="6"/>
    </row>
    <row r="22" spans="1:12" s="32" customFormat="1" ht="40.5" customHeight="1">
      <c r="A22" s="21">
        <v>14</v>
      </c>
      <c r="B22" s="174" t="s">
        <v>178</v>
      </c>
      <c r="C22" s="147">
        <v>1</v>
      </c>
      <c r="D22" s="147">
        <v>1</v>
      </c>
      <c r="E22" s="147" t="s">
        <v>19</v>
      </c>
      <c r="F22" s="239" t="s">
        <v>271</v>
      </c>
      <c r="G22" s="41">
        <f t="shared" si="0"/>
        <v>16</v>
      </c>
      <c r="H22" s="6"/>
      <c r="I22" s="6">
        <v>16</v>
      </c>
      <c r="J22" s="6"/>
      <c r="K22" s="6"/>
      <c r="L22" s="6"/>
    </row>
    <row r="23" spans="1:12" s="32" customFormat="1" ht="40.5" customHeight="1">
      <c r="A23" s="21">
        <v>15</v>
      </c>
      <c r="B23" s="174" t="s">
        <v>157</v>
      </c>
      <c r="C23" s="147">
        <v>1</v>
      </c>
      <c r="D23" s="147">
        <v>1</v>
      </c>
      <c r="E23" s="147" t="s">
        <v>19</v>
      </c>
      <c r="F23" s="239" t="s">
        <v>271</v>
      </c>
      <c r="G23" s="41">
        <f t="shared" si="0"/>
        <v>10</v>
      </c>
      <c r="H23" s="6">
        <v>10</v>
      </c>
      <c r="I23" s="6"/>
      <c r="J23" s="6"/>
      <c r="K23" s="6"/>
      <c r="L23" s="6"/>
    </row>
    <row r="24" spans="1:12" s="32" customFormat="1" ht="40.5" customHeight="1">
      <c r="A24" s="21">
        <v>16</v>
      </c>
      <c r="B24" s="173" t="s">
        <v>41</v>
      </c>
      <c r="C24" s="4">
        <v>10</v>
      </c>
      <c r="D24" s="5">
        <v>2</v>
      </c>
      <c r="E24" s="2" t="s">
        <v>19</v>
      </c>
      <c r="F24" s="240" t="s">
        <v>20</v>
      </c>
      <c r="G24" s="41">
        <f t="shared" si="0"/>
        <v>0</v>
      </c>
      <c r="H24" s="6"/>
      <c r="I24" s="6"/>
      <c r="J24" s="6"/>
      <c r="K24" s="6"/>
      <c r="L24" s="6"/>
    </row>
    <row r="25" spans="1:12" s="32" customFormat="1" ht="40.5" customHeight="1">
      <c r="A25" s="21">
        <v>17</v>
      </c>
      <c r="B25" s="173" t="s">
        <v>83</v>
      </c>
      <c r="C25" s="4">
        <v>5</v>
      </c>
      <c r="D25" s="5" t="s">
        <v>18</v>
      </c>
      <c r="E25" s="170" t="s">
        <v>17</v>
      </c>
      <c r="F25" s="240" t="s">
        <v>192</v>
      </c>
      <c r="G25" s="41">
        <f t="shared" si="0"/>
        <v>60</v>
      </c>
      <c r="H25" s="6"/>
      <c r="I25" s="6"/>
      <c r="J25" s="6">
        <v>60</v>
      </c>
      <c r="K25" s="6"/>
      <c r="L25" s="6"/>
    </row>
    <row r="26" spans="1:12" s="32" customFormat="1" ht="40.5" customHeight="1">
      <c r="A26" s="21">
        <v>18</v>
      </c>
      <c r="B26" s="241" t="s">
        <v>158</v>
      </c>
      <c r="C26" s="93">
        <v>1</v>
      </c>
      <c r="D26" s="5">
        <v>2</v>
      </c>
      <c r="E26" s="146" t="s">
        <v>19</v>
      </c>
      <c r="F26" s="237" t="s">
        <v>272</v>
      </c>
      <c r="G26" s="41">
        <f t="shared" si="0"/>
        <v>10</v>
      </c>
      <c r="H26" s="6"/>
      <c r="I26" s="6">
        <v>10</v>
      </c>
      <c r="J26" s="6"/>
      <c r="K26" s="6"/>
      <c r="L26" s="6"/>
    </row>
    <row r="27" spans="1:12" ht="40.5" customHeight="1">
      <c r="A27" s="21">
        <v>19</v>
      </c>
      <c r="B27" s="241" t="s">
        <v>159</v>
      </c>
      <c r="C27" s="93">
        <v>1</v>
      </c>
      <c r="D27" s="5">
        <v>1</v>
      </c>
      <c r="E27" s="146" t="s">
        <v>19</v>
      </c>
      <c r="F27" s="237" t="s">
        <v>272</v>
      </c>
      <c r="G27" s="41">
        <f t="shared" si="0"/>
        <v>10</v>
      </c>
      <c r="H27" s="6"/>
      <c r="I27" s="6">
        <v>10</v>
      </c>
      <c r="J27" s="6"/>
      <c r="K27" s="6"/>
      <c r="L27" s="6"/>
    </row>
    <row r="28" spans="1:12" ht="40.5" customHeight="1">
      <c r="A28" s="21">
        <v>20</v>
      </c>
      <c r="B28" s="241" t="s">
        <v>160</v>
      </c>
      <c r="C28" s="93">
        <v>1</v>
      </c>
      <c r="D28" s="5">
        <v>1</v>
      </c>
      <c r="E28" s="146" t="s">
        <v>19</v>
      </c>
      <c r="F28" s="237" t="s">
        <v>272</v>
      </c>
      <c r="G28" s="41">
        <f t="shared" si="0"/>
        <v>10</v>
      </c>
      <c r="H28" s="6"/>
      <c r="I28" s="6">
        <v>10</v>
      </c>
      <c r="J28" s="6"/>
      <c r="K28" s="6"/>
      <c r="L28" s="6"/>
    </row>
    <row r="29" spans="1:12" ht="40.5" customHeight="1">
      <c r="A29" s="21">
        <v>21</v>
      </c>
      <c r="B29" s="241" t="s">
        <v>161</v>
      </c>
      <c r="C29" s="93">
        <v>1</v>
      </c>
      <c r="D29" s="5">
        <v>2</v>
      </c>
      <c r="E29" s="146" t="s">
        <v>19</v>
      </c>
      <c r="F29" s="237" t="s">
        <v>272</v>
      </c>
      <c r="G29" s="41">
        <f t="shared" si="0"/>
        <v>10</v>
      </c>
      <c r="H29" s="6"/>
      <c r="I29" s="6">
        <v>10</v>
      </c>
      <c r="J29" s="6"/>
      <c r="K29" s="6"/>
      <c r="L29" s="6"/>
    </row>
    <row r="30" spans="1:12" ht="39.75" customHeight="1">
      <c r="A30" s="468">
        <v>22</v>
      </c>
      <c r="B30" s="241" t="s">
        <v>162</v>
      </c>
      <c r="C30" s="475">
        <v>1</v>
      </c>
      <c r="D30" s="5">
        <v>1</v>
      </c>
      <c r="E30" s="2" t="s">
        <v>19</v>
      </c>
      <c r="F30" s="237" t="s">
        <v>272</v>
      </c>
      <c r="G30" s="466">
        <f t="shared" si="0"/>
        <v>16</v>
      </c>
      <c r="H30" s="6"/>
      <c r="I30" s="471">
        <v>16</v>
      </c>
      <c r="J30" s="6"/>
      <c r="K30" s="6"/>
      <c r="L30" s="6"/>
    </row>
    <row r="31" spans="1:12" ht="56.25" customHeight="1">
      <c r="A31" s="469"/>
      <c r="B31" s="241" t="s">
        <v>163</v>
      </c>
      <c r="C31" s="476"/>
      <c r="D31" s="5">
        <v>2</v>
      </c>
      <c r="E31" s="2" t="s">
        <v>19</v>
      </c>
      <c r="F31" s="234" t="s">
        <v>278</v>
      </c>
      <c r="G31" s="467"/>
      <c r="H31" s="6"/>
      <c r="I31" s="473"/>
      <c r="J31" s="6"/>
      <c r="K31" s="6"/>
      <c r="L31" s="6"/>
    </row>
    <row r="32" spans="1:12" ht="40.5" customHeight="1">
      <c r="A32" s="468">
        <v>23</v>
      </c>
      <c r="B32" s="241" t="s">
        <v>164</v>
      </c>
      <c r="C32" s="475">
        <v>1</v>
      </c>
      <c r="D32" s="5">
        <v>2</v>
      </c>
      <c r="E32" s="2" t="s">
        <v>19</v>
      </c>
      <c r="F32" s="237" t="s">
        <v>272</v>
      </c>
      <c r="G32" s="466">
        <f>SUM(H32:L32)</f>
        <v>16</v>
      </c>
      <c r="H32" s="6"/>
      <c r="I32" s="471">
        <v>16</v>
      </c>
      <c r="J32" s="6"/>
      <c r="K32" s="6"/>
      <c r="L32" s="6"/>
    </row>
    <row r="33" spans="1:12" ht="40.5" customHeight="1">
      <c r="A33" s="469"/>
      <c r="B33" s="241" t="s">
        <v>177</v>
      </c>
      <c r="C33" s="476"/>
      <c r="D33" s="5">
        <v>2</v>
      </c>
      <c r="E33" s="2" t="s">
        <v>19</v>
      </c>
      <c r="F33" s="234" t="s">
        <v>278</v>
      </c>
      <c r="G33" s="467"/>
      <c r="H33" s="6"/>
      <c r="I33" s="473"/>
      <c r="J33" s="6"/>
      <c r="K33" s="6"/>
      <c r="L33" s="6"/>
    </row>
    <row r="34" spans="1:12" ht="40.5" customHeight="1">
      <c r="A34" s="468">
        <v>24</v>
      </c>
      <c r="B34" s="241" t="s">
        <v>165</v>
      </c>
      <c r="C34" s="475">
        <v>2</v>
      </c>
      <c r="D34" s="5" t="s">
        <v>18</v>
      </c>
      <c r="E34" s="2" t="s">
        <v>19</v>
      </c>
      <c r="F34" s="240" t="s">
        <v>192</v>
      </c>
      <c r="G34" s="466">
        <f>SUM(H34:L34)</f>
        <v>60</v>
      </c>
      <c r="H34" s="6"/>
      <c r="I34" s="6"/>
      <c r="J34" s="471">
        <v>60</v>
      </c>
      <c r="K34" s="6"/>
      <c r="L34" s="6"/>
    </row>
    <row r="35" spans="1:12" ht="40.5" customHeight="1">
      <c r="A35" s="470"/>
      <c r="B35" s="241" t="s">
        <v>166</v>
      </c>
      <c r="C35" s="477"/>
      <c r="D35" s="5" t="s">
        <v>18</v>
      </c>
      <c r="E35" s="2" t="s">
        <v>19</v>
      </c>
      <c r="F35" s="240" t="s">
        <v>192</v>
      </c>
      <c r="G35" s="474"/>
      <c r="H35" s="6"/>
      <c r="I35" s="6"/>
      <c r="J35" s="472"/>
      <c r="K35" s="6"/>
      <c r="L35" s="6"/>
    </row>
    <row r="36" spans="1:12" ht="40.5" customHeight="1">
      <c r="A36" s="469"/>
      <c r="B36" s="241" t="s">
        <v>167</v>
      </c>
      <c r="C36" s="476"/>
      <c r="D36" s="148" t="s">
        <v>18</v>
      </c>
      <c r="E36" s="2" t="s">
        <v>19</v>
      </c>
      <c r="F36" s="240" t="s">
        <v>192</v>
      </c>
      <c r="G36" s="467"/>
      <c r="H36" s="6"/>
      <c r="I36" s="6"/>
      <c r="J36" s="473"/>
      <c r="K36" s="6"/>
      <c r="L36" s="6"/>
    </row>
    <row r="37" spans="1:12" ht="40.5" customHeight="1">
      <c r="A37" s="21">
        <v>25</v>
      </c>
      <c r="B37" s="173" t="s">
        <v>40</v>
      </c>
      <c r="C37" s="4">
        <v>1</v>
      </c>
      <c r="D37" s="5" t="s">
        <v>18</v>
      </c>
      <c r="E37" s="2" t="s">
        <v>19</v>
      </c>
      <c r="F37" s="240" t="s">
        <v>279</v>
      </c>
      <c r="G37" s="41">
        <f>SUM(H37:L37)</f>
        <v>30</v>
      </c>
      <c r="H37" s="6"/>
      <c r="I37" s="6"/>
      <c r="J37" s="6">
        <v>30</v>
      </c>
      <c r="K37" s="6"/>
      <c r="L37" s="6"/>
    </row>
    <row r="38" spans="1:12" ht="15">
      <c r="A38" s="74"/>
      <c r="B38" s="78" t="s">
        <v>21</v>
      </c>
      <c r="C38" s="75">
        <f>SUM(C9:C37)</f>
        <v>60</v>
      </c>
      <c r="D38" s="458"/>
      <c r="E38" s="458"/>
      <c r="F38" s="458"/>
      <c r="G38" s="76">
        <f>SUM(G9:G37)</f>
        <v>613</v>
      </c>
      <c r="H38" s="76">
        <f>SUM(H9:H37)</f>
        <v>144</v>
      </c>
      <c r="I38" s="76">
        <f>SUM(I9:I37)</f>
        <v>249</v>
      </c>
      <c r="J38" s="76">
        <f>SUM(J9:J37)</f>
        <v>180</v>
      </c>
      <c r="K38" s="76">
        <f>SUM(K9:K37)</f>
        <v>40</v>
      </c>
      <c r="L38" s="77"/>
    </row>
  </sheetData>
  <sheetProtection/>
  <mergeCells count="20">
    <mergeCell ref="A30:A31"/>
    <mergeCell ref="A32:A33"/>
    <mergeCell ref="A34:A36"/>
    <mergeCell ref="J34:J36"/>
    <mergeCell ref="I32:I33"/>
    <mergeCell ref="I30:I31"/>
    <mergeCell ref="G34:G36"/>
    <mergeCell ref="C30:C31"/>
    <mergeCell ref="C32:C33"/>
    <mergeCell ref="C34:C36"/>
    <mergeCell ref="G7:L7"/>
    <mergeCell ref="D38:F38"/>
    <mergeCell ref="C5:F5"/>
    <mergeCell ref="F7:F8"/>
    <mergeCell ref="A7:A8"/>
    <mergeCell ref="B7:B8"/>
    <mergeCell ref="C7:C8"/>
    <mergeCell ref="D7:D8"/>
    <mergeCell ref="G30:G31"/>
    <mergeCell ref="G32:G33"/>
  </mergeCells>
  <printOptions/>
  <pageMargins left="0.7" right="0.7" top="0.75" bottom="0.75" header="0.3" footer="0.3"/>
  <pageSetup horizontalDpi="600" verticalDpi="600" orientation="portrait" paperSize="9" scale="59" r:id="rId2"/>
  <rowBreaks count="1" manualBreakCount="1">
    <brk id="3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17"/>
  <sheetViews>
    <sheetView view="pageBreakPreview" zoomScaleSheetLayoutView="100" zoomScalePageLayoutView="0" workbookViewId="0" topLeftCell="A101">
      <selection activeCell="F124" sqref="F124"/>
    </sheetView>
  </sheetViews>
  <sheetFormatPr defaultColWidth="8.796875" defaultRowHeight="14.25"/>
  <cols>
    <col min="1" max="1" width="4.8984375" style="25" customWidth="1"/>
    <col min="2" max="2" width="26.19921875" style="58" customWidth="1"/>
    <col min="3" max="5" width="5.8984375" style="11" customWidth="1"/>
    <col min="6" max="6" width="40.8984375" style="25" customWidth="1"/>
    <col min="7" max="7" width="6.59765625" style="26" customWidth="1"/>
    <col min="8" max="12" width="4.69921875" style="25" customWidth="1"/>
    <col min="13" max="15" width="9" style="25" customWidth="1"/>
    <col min="16" max="16" width="4.8984375" style="25" customWidth="1"/>
    <col min="17" max="17" width="22.09765625" style="25" customWidth="1"/>
    <col min="18" max="20" width="5.8984375" style="25" customWidth="1"/>
    <col min="21" max="21" width="40.8984375" style="25" customWidth="1"/>
    <col min="22" max="22" width="6.59765625" style="25" customWidth="1"/>
    <col min="23" max="28" width="4.69921875" style="25" customWidth="1"/>
    <col min="29" max="31" width="9" style="25" customWidth="1"/>
    <col min="32" max="32" width="4.8984375" style="25" customWidth="1"/>
    <col min="33" max="33" width="22.09765625" style="25" customWidth="1"/>
    <col min="34" max="36" width="5.8984375" style="25" customWidth="1"/>
    <col min="37" max="37" width="40.8984375" style="25" customWidth="1"/>
    <col min="38" max="38" width="6.59765625" style="25" customWidth="1"/>
    <col min="39" max="44" width="4.69921875" style="25" customWidth="1"/>
    <col min="45" max="47" width="9" style="25" customWidth="1"/>
    <col min="48" max="48" width="4.8984375" style="25" customWidth="1"/>
    <col min="49" max="49" width="22.09765625" style="25" customWidth="1"/>
    <col min="50" max="52" width="5.8984375" style="25" customWidth="1"/>
    <col min="53" max="53" width="40.8984375" style="25" customWidth="1"/>
    <col min="54" max="54" width="6.59765625" style="25" customWidth="1"/>
    <col min="55" max="60" width="4.69921875" style="25" customWidth="1"/>
    <col min="61" max="63" width="9" style="25" customWidth="1"/>
    <col min="64" max="64" width="4.8984375" style="25" customWidth="1"/>
    <col min="65" max="65" width="22.09765625" style="25" customWidth="1"/>
    <col min="66" max="68" width="5.8984375" style="25" customWidth="1"/>
    <col min="69" max="69" width="40.8984375" style="25" customWidth="1"/>
    <col min="70" max="70" width="6.59765625" style="25" customWidth="1"/>
    <col min="71" max="76" width="4.69921875" style="25" customWidth="1"/>
    <col min="77" max="79" width="9" style="25" customWidth="1"/>
    <col min="80" max="80" width="4.8984375" style="25" customWidth="1"/>
    <col min="81" max="81" width="22.09765625" style="25" customWidth="1"/>
    <col min="82" max="84" width="5.8984375" style="25" customWidth="1"/>
    <col min="85" max="85" width="40.8984375" style="25" customWidth="1"/>
    <col min="86" max="86" width="6.59765625" style="25" customWidth="1"/>
    <col min="87" max="92" width="4.69921875" style="25" customWidth="1"/>
    <col min="93" max="95" width="9" style="25" customWidth="1"/>
    <col min="96" max="96" width="4.8984375" style="25" customWidth="1"/>
    <col min="97" max="97" width="22.09765625" style="25" customWidth="1"/>
    <col min="98" max="100" width="5.8984375" style="25" customWidth="1"/>
    <col min="101" max="101" width="40.8984375" style="25" customWidth="1"/>
    <col min="102" max="102" width="6.59765625" style="25" customWidth="1"/>
    <col min="103" max="108" width="4.69921875" style="25" customWidth="1"/>
    <col min="109" max="111" width="9" style="25" customWidth="1"/>
    <col min="112" max="112" width="4.8984375" style="25" customWidth="1"/>
    <col min="113" max="113" width="22.09765625" style="25" customWidth="1"/>
    <col min="114" max="116" width="5.8984375" style="25" customWidth="1"/>
    <col min="117" max="117" width="40.8984375" style="25" customWidth="1"/>
    <col min="118" max="118" width="6.59765625" style="25" customWidth="1"/>
    <col min="119" max="124" width="4.69921875" style="25" customWidth="1"/>
    <col min="125" max="127" width="9" style="25" customWidth="1"/>
    <col min="128" max="128" width="4.8984375" style="25" customWidth="1"/>
    <col min="129" max="129" width="22.09765625" style="25" customWidth="1"/>
    <col min="130" max="132" width="5.8984375" style="25" customWidth="1"/>
    <col min="133" max="133" width="40.8984375" style="25" customWidth="1"/>
    <col min="134" max="134" width="6.59765625" style="25" customWidth="1"/>
    <col min="135" max="140" width="4.69921875" style="25" customWidth="1"/>
    <col min="141" max="143" width="9" style="25" customWidth="1"/>
    <col min="144" max="144" width="4.8984375" style="25" customWidth="1"/>
    <col min="145" max="145" width="22.09765625" style="25" customWidth="1"/>
    <col min="146" max="148" width="5.8984375" style="25" customWidth="1"/>
    <col min="149" max="149" width="40.8984375" style="25" customWidth="1"/>
    <col min="150" max="150" width="6.59765625" style="25" customWidth="1"/>
    <col min="151" max="156" width="4.69921875" style="25" customWidth="1"/>
    <col min="157" max="159" width="9" style="25" customWidth="1"/>
    <col min="160" max="160" width="4.8984375" style="25" customWidth="1"/>
    <col min="161" max="161" width="22.09765625" style="25" customWidth="1"/>
    <col min="162" max="164" width="5.8984375" style="25" customWidth="1"/>
    <col min="165" max="165" width="40.8984375" style="25" customWidth="1"/>
    <col min="166" max="166" width="6.59765625" style="25" customWidth="1"/>
    <col min="167" max="172" width="4.69921875" style="25" customWidth="1"/>
    <col min="173" max="175" width="9" style="25" customWidth="1"/>
    <col min="176" max="176" width="4.8984375" style="25" customWidth="1"/>
    <col min="177" max="177" width="22.09765625" style="25" customWidth="1"/>
    <col min="178" max="180" width="5.8984375" style="25" customWidth="1"/>
    <col min="181" max="181" width="40.8984375" style="25" customWidth="1"/>
    <col min="182" max="182" width="6.59765625" style="25" customWidth="1"/>
    <col min="183" max="188" width="4.69921875" style="25" customWidth="1"/>
    <col min="189" max="191" width="9" style="25" customWidth="1"/>
    <col min="192" max="192" width="4.8984375" style="25" customWidth="1"/>
    <col min="193" max="193" width="22.09765625" style="25" customWidth="1"/>
    <col min="194" max="196" width="5.8984375" style="25" customWidth="1"/>
    <col min="197" max="197" width="40.8984375" style="25" customWidth="1"/>
    <col min="198" max="198" width="6.59765625" style="25" customWidth="1"/>
    <col min="199" max="204" width="4.69921875" style="25" customWidth="1"/>
    <col min="205" max="207" width="9" style="25" customWidth="1"/>
    <col min="208" max="208" width="4.8984375" style="25" customWidth="1"/>
    <col min="209" max="209" width="22.09765625" style="25" customWidth="1"/>
    <col min="210" max="212" width="5.8984375" style="25" customWidth="1"/>
    <col min="213" max="213" width="40.8984375" style="25" customWidth="1"/>
    <col min="214" max="214" width="6.59765625" style="25" customWidth="1"/>
    <col min="215" max="220" width="4.69921875" style="25" customWidth="1"/>
    <col min="221" max="223" width="9" style="25" customWidth="1"/>
    <col min="224" max="224" width="4.8984375" style="25" customWidth="1"/>
    <col min="225" max="225" width="22.09765625" style="25" customWidth="1"/>
    <col min="226" max="228" width="5.8984375" style="25" customWidth="1"/>
    <col min="229" max="229" width="40.8984375" style="25" customWidth="1"/>
    <col min="230" max="230" width="6.59765625" style="25" customWidth="1"/>
    <col min="231" max="236" width="4.69921875" style="25" customWidth="1"/>
    <col min="237" max="239" width="9" style="25" customWidth="1"/>
    <col min="240" max="240" width="4.8984375" style="25" customWidth="1"/>
    <col min="241" max="241" width="22.09765625" style="25" customWidth="1"/>
    <col min="242" max="244" width="5.8984375" style="25" customWidth="1"/>
    <col min="245" max="245" width="40.8984375" style="25" customWidth="1"/>
    <col min="246" max="246" width="6.59765625" style="25" customWidth="1"/>
    <col min="247" max="252" width="4.69921875" style="25" customWidth="1"/>
    <col min="253" max="16384" width="9" style="25" customWidth="1"/>
  </cols>
  <sheetData>
    <row r="3" spans="1:12" ht="12">
      <c r="A3" s="72"/>
      <c r="B3" s="50"/>
      <c r="C3" s="51" t="s">
        <v>0</v>
      </c>
      <c r="D3" s="49"/>
      <c r="E3" s="49"/>
      <c r="F3" s="72"/>
      <c r="G3" s="73"/>
      <c r="H3" s="72"/>
      <c r="I3" s="72"/>
      <c r="J3" s="72"/>
      <c r="K3" s="72"/>
      <c r="L3" s="72"/>
    </row>
    <row r="4" spans="1:12" ht="12">
      <c r="A4" s="72"/>
      <c r="B4" s="50"/>
      <c r="C4" s="51" t="s">
        <v>1</v>
      </c>
      <c r="D4" s="49"/>
      <c r="E4" s="49"/>
      <c r="F4" s="72"/>
      <c r="G4" s="73"/>
      <c r="H4" s="72"/>
      <c r="I4" s="72"/>
      <c r="J4" s="72"/>
      <c r="K4" s="72"/>
      <c r="L4" s="72"/>
    </row>
    <row r="5" spans="1:12" ht="12">
      <c r="A5" s="72"/>
      <c r="B5" s="50"/>
      <c r="C5" s="410" t="s">
        <v>185</v>
      </c>
      <c r="D5" s="410"/>
      <c r="E5" s="410"/>
      <c r="F5" s="410"/>
      <c r="G5" s="73"/>
      <c r="H5" s="72"/>
      <c r="I5" s="72"/>
      <c r="J5" s="50"/>
      <c r="K5" s="72"/>
      <c r="L5" s="72"/>
    </row>
    <row r="6" spans="1:12" ht="12">
      <c r="A6" s="72"/>
      <c r="B6" s="50"/>
      <c r="C6" s="49"/>
      <c r="D6" s="49"/>
      <c r="E6" s="49"/>
      <c r="F6" s="72"/>
      <c r="G6" s="73"/>
      <c r="H6" s="72"/>
      <c r="I6" s="72"/>
      <c r="J6" s="72"/>
      <c r="K6" s="72"/>
      <c r="L6" s="72"/>
    </row>
    <row r="7" spans="1:12" s="26" customFormat="1" ht="14.25" customHeight="1">
      <c r="A7" s="437" t="s">
        <v>5</v>
      </c>
      <c r="B7" s="437" t="s">
        <v>6</v>
      </c>
      <c r="C7" s="439" t="s">
        <v>7</v>
      </c>
      <c r="D7" s="439" t="s">
        <v>89</v>
      </c>
      <c r="E7" s="53" t="s">
        <v>3</v>
      </c>
      <c r="F7" s="437" t="s">
        <v>10</v>
      </c>
      <c r="G7" s="488" t="s">
        <v>105</v>
      </c>
      <c r="H7" s="489"/>
      <c r="I7" s="489"/>
      <c r="J7" s="489"/>
      <c r="K7" s="489"/>
      <c r="L7" s="490"/>
    </row>
    <row r="8" spans="1:12" s="26" customFormat="1" ht="14.25" customHeight="1">
      <c r="A8" s="438"/>
      <c r="B8" s="438"/>
      <c r="C8" s="440"/>
      <c r="D8" s="440"/>
      <c r="E8" s="53" t="s">
        <v>9</v>
      </c>
      <c r="F8" s="438"/>
      <c r="G8" s="19" t="s">
        <v>11</v>
      </c>
      <c r="H8" s="19" t="s">
        <v>12</v>
      </c>
      <c r="I8" s="19" t="s">
        <v>13</v>
      </c>
      <c r="J8" s="19" t="s">
        <v>14</v>
      </c>
      <c r="K8" s="19" t="s">
        <v>293</v>
      </c>
      <c r="L8" s="19" t="s">
        <v>15</v>
      </c>
    </row>
    <row r="9" spans="1:12" s="26" customFormat="1" ht="18.75">
      <c r="A9" s="478" t="s">
        <v>289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</row>
    <row r="10" spans="1:12" s="26" customFormat="1" ht="18.75" customHeight="1">
      <c r="A10" s="480" t="s">
        <v>290</v>
      </c>
      <c r="B10" s="481"/>
      <c r="C10" s="481"/>
      <c r="D10" s="481"/>
      <c r="E10" s="481"/>
      <c r="F10" s="481"/>
      <c r="G10" s="481"/>
      <c r="H10" s="481"/>
      <c r="I10" s="481"/>
      <c r="J10" s="481"/>
      <c r="K10" s="481"/>
      <c r="L10" s="481"/>
    </row>
    <row r="11" spans="1:12" s="26" customFormat="1" ht="12.75">
      <c r="A11" s="19">
        <v>1</v>
      </c>
      <c r="B11" s="281" t="s">
        <v>59</v>
      </c>
      <c r="C11" s="195"/>
      <c r="D11" s="195"/>
      <c r="E11" s="195" t="s">
        <v>76</v>
      </c>
      <c r="F11" s="198" t="s">
        <v>198</v>
      </c>
      <c r="G11" s="195">
        <v>2</v>
      </c>
      <c r="H11" s="195"/>
      <c r="I11" s="195"/>
      <c r="J11" s="195"/>
      <c r="K11" s="195">
        <v>2</v>
      </c>
      <c r="L11" s="19"/>
    </row>
    <row r="12" spans="1:12" s="26" customFormat="1" ht="15">
      <c r="A12" s="19">
        <v>2</v>
      </c>
      <c r="B12" s="198" t="s">
        <v>83</v>
      </c>
      <c r="C12" s="195">
        <v>3</v>
      </c>
      <c r="D12" s="195" t="s">
        <v>291</v>
      </c>
      <c r="E12" s="195" t="s">
        <v>193</v>
      </c>
      <c r="F12" s="282" t="s">
        <v>192</v>
      </c>
      <c r="G12" s="195">
        <v>60</v>
      </c>
      <c r="H12" s="195"/>
      <c r="I12" s="195"/>
      <c r="J12" s="195">
        <v>60</v>
      </c>
      <c r="K12" s="283"/>
      <c r="L12" s="19"/>
    </row>
    <row r="13" spans="1:12" s="26" customFormat="1" ht="12.75">
      <c r="A13" s="19">
        <v>3</v>
      </c>
      <c r="B13" s="281" t="s">
        <v>84</v>
      </c>
      <c r="C13" s="482">
        <v>1</v>
      </c>
      <c r="D13" s="195">
        <v>1</v>
      </c>
      <c r="E13" s="195" t="s">
        <v>76</v>
      </c>
      <c r="F13" s="284" t="s">
        <v>199</v>
      </c>
      <c r="G13" s="195">
        <v>2</v>
      </c>
      <c r="H13" s="195">
        <v>2</v>
      </c>
      <c r="I13" s="195"/>
      <c r="J13" s="195"/>
      <c r="K13" s="195"/>
      <c r="L13" s="19"/>
    </row>
    <row r="14" spans="1:12" s="26" customFormat="1" ht="12.75">
      <c r="A14" s="19">
        <v>4</v>
      </c>
      <c r="B14" s="281" t="s">
        <v>26</v>
      </c>
      <c r="C14" s="483"/>
      <c r="D14" s="195">
        <v>1</v>
      </c>
      <c r="E14" s="195" t="s">
        <v>76</v>
      </c>
      <c r="F14" s="284" t="s">
        <v>292</v>
      </c>
      <c r="G14" s="195">
        <v>2</v>
      </c>
      <c r="H14" s="195">
        <v>2</v>
      </c>
      <c r="I14" s="195"/>
      <c r="J14" s="195"/>
      <c r="K14" s="195"/>
      <c r="L14" s="19"/>
    </row>
    <row r="15" spans="1:12" s="26" customFormat="1" ht="12.75">
      <c r="A15" s="20">
        <v>5</v>
      </c>
      <c r="B15" s="362" t="s">
        <v>85</v>
      </c>
      <c r="C15" s="285">
        <v>5</v>
      </c>
      <c r="D15" s="195">
        <v>2</v>
      </c>
      <c r="E15" s="195" t="s">
        <v>76</v>
      </c>
      <c r="F15" s="284" t="s">
        <v>324</v>
      </c>
      <c r="G15" s="195">
        <v>160</v>
      </c>
      <c r="H15" s="195"/>
      <c r="I15" s="195"/>
      <c r="J15" s="195"/>
      <c r="K15" s="195"/>
      <c r="L15" s="19">
        <v>160</v>
      </c>
    </row>
    <row r="16" spans="1:12" s="26" customFormat="1" ht="15.75">
      <c r="A16" s="20"/>
      <c r="B16" s="360" t="s">
        <v>241</v>
      </c>
      <c r="C16" s="329">
        <f>SUM(C12:C15)</f>
        <v>9</v>
      </c>
      <c r="D16" s="497" t="s">
        <v>241</v>
      </c>
      <c r="E16" s="497"/>
      <c r="F16" s="497"/>
      <c r="G16" s="361">
        <f>SUM(G11:G15)</f>
        <v>226</v>
      </c>
      <c r="H16" s="361">
        <f>SUM(H11:H14)</f>
        <v>4</v>
      </c>
      <c r="I16" s="361"/>
      <c r="J16" s="361">
        <f>SUM(J11:J14)</f>
        <v>60</v>
      </c>
      <c r="K16" s="361">
        <f>SUM(K11:K14)</f>
        <v>2</v>
      </c>
      <c r="L16" s="359"/>
    </row>
    <row r="17" spans="1:12" s="26" customFormat="1" ht="13.5" customHeight="1">
      <c r="A17" s="484" t="s">
        <v>207</v>
      </c>
      <c r="B17" s="485"/>
      <c r="C17" s="485"/>
      <c r="D17" s="485"/>
      <c r="E17" s="485"/>
      <c r="F17" s="485"/>
      <c r="G17" s="485"/>
      <c r="H17" s="485"/>
      <c r="I17" s="485"/>
      <c r="J17" s="485"/>
      <c r="K17" s="485"/>
      <c r="L17" s="486"/>
    </row>
    <row r="18" spans="1:12" s="26" customFormat="1" ht="18.75" customHeight="1">
      <c r="A18" s="19">
        <v>5</v>
      </c>
      <c r="B18" s="286" t="s">
        <v>77</v>
      </c>
      <c r="C18" s="195">
        <v>1</v>
      </c>
      <c r="D18" s="195">
        <v>2</v>
      </c>
      <c r="E18" s="195" t="s">
        <v>19</v>
      </c>
      <c r="F18" s="287" t="s">
        <v>217</v>
      </c>
      <c r="G18" s="195">
        <v>30</v>
      </c>
      <c r="H18" s="195">
        <v>20</v>
      </c>
      <c r="I18" s="195"/>
      <c r="J18" s="195"/>
      <c r="K18" s="195">
        <v>10</v>
      </c>
      <c r="L18" s="179"/>
    </row>
    <row r="19" spans="1:12" s="26" customFormat="1" ht="18.75" customHeight="1">
      <c r="A19" s="20"/>
      <c r="B19" s="360" t="s">
        <v>241</v>
      </c>
      <c r="C19" s="329">
        <v>1</v>
      </c>
      <c r="D19" s="497" t="s">
        <v>241</v>
      </c>
      <c r="E19" s="497"/>
      <c r="F19" s="497"/>
      <c r="G19" s="361">
        <v>30</v>
      </c>
      <c r="H19" s="361">
        <v>20</v>
      </c>
      <c r="I19" s="361"/>
      <c r="J19" s="361"/>
      <c r="K19" s="361">
        <v>10</v>
      </c>
      <c r="L19" s="359"/>
    </row>
    <row r="20" spans="1:12" s="26" customFormat="1" ht="15" customHeight="1">
      <c r="A20" s="509" t="s">
        <v>294</v>
      </c>
      <c r="B20" s="510"/>
      <c r="C20" s="510"/>
      <c r="D20" s="510"/>
      <c r="E20" s="510"/>
      <c r="F20" s="510"/>
      <c r="G20" s="510"/>
      <c r="H20" s="510"/>
      <c r="I20" s="510"/>
      <c r="J20" s="510"/>
      <c r="K20" s="510"/>
      <c r="L20" s="511"/>
    </row>
    <row r="21" spans="1:12" s="26" customFormat="1" ht="12.75">
      <c r="A21" s="19">
        <v>6</v>
      </c>
      <c r="B21" s="178" t="s">
        <v>50</v>
      </c>
      <c r="C21" s="302">
        <v>5</v>
      </c>
      <c r="D21" s="192">
        <v>2</v>
      </c>
      <c r="E21" s="288" t="s">
        <v>193</v>
      </c>
      <c r="F21" s="289" t="s">
        <v>217</v>
      </c>
      <c r="G21" s="192">
        <v>60</v>
      </c>
      <c r="H21" s="192">
        <v>16</v>
      </c>
      <c r="I21" s="192">
        <v>24</v>
      </c>
      <c r="J21" s="192">
        <v>10</v>
      </c>
      <c r="K21" s="192">
        <v>10</v>
      </c>
      <c r="L21" s="192"/>
    </row>
    <row r="22" spans="1:12" s="26" customFormat="1" ht="25.5">
      <c r="A22" s="19">
        <v>7</v>
      </c>
      <c r="B22" s="178" t="s">
        <v>80</v>
      </c>
      <c r="C22" s="302">
        <v>1</v>
      </c>
      <c r="D22" s="290">
        <v>2</v>
      </c>
      <c r="E22" s="192" t="s">
        <v>76</v>
      </c>
      <c r="F22" s="305" t="s">
        <v>295</v>
      </c>
      <c r="G22" s="192">
        <v>20</v>
      </c>
      <c r="H22" s="192">
        <v>14</v>
      </c>
      <c r="I22" s="192">
        <v>6</v>
      </c>
      <c r="J22" s="291"/>
      <c r="K22" s="107"/>
      <c r="L22" s="107"/>
    </row>
    <row r="23" spans="1:12" s="26" customFormat="1" ht="15.75">
      <c r="A23" s="20"/>
      <c r="B23" s="360" t="s">
        <v>241</v>
      </c>
      <c r="C23" s="329">
        <v>6</v>
      </c>
      <c r="D23" s="497" t="s">
        <v>241</v>
      </c>
      <c r="E23" s="497"/>
      <c r="F23" s="497"/>
      <c r="G23" s="361">
        <f>SUM(G21:G22)</f>
        <v>80</v>
      </c>
      <c r="H23" s="361">
        <f>SUM(H21:H22)</f>
        <v>30</v>
      </c>
      <c r="I23" s="361">
        <f>SUM(I21:I22)</f>
        <v>30</v>
      </c>
      <c r="J23" s="361">
        <f>SUM(J21:J22)</f>
        <v>10</v>
      </c>
      <c r="K23" s="361">
        <f>SUM(K21:K22)</f>
        <v>10</v>
      </c>
      <c r="L23" s="359"/>
    </row>
    <row r="24" spans="1:12" s="26" customFormat="1" ht="15.75" customHeight="1">
      <c r="A24" s="512" t="s">
        <v>220</v>
      </c>
      <c r="B24" s="513"/>
      <c r="C24" s="513"/>
      <c r="D24" s="513"/>
      <c r="E24" s="513"/>
      <c r="F24" s="513"/>
      <c r="G24" s="513"/>
      <c r="H24" s="513"/>
      <c r="I24" s="513"/>
      <c r="J24" s="513"/>
      <c r="K24" s="513"/>
      <c r="L24" s="514"/>
    </row>
    <row r="25" spans="1:12" s="26" customFormat="1" ht="12.75">
      <c r="A25" s="19">
        <v>8</v>
      </c>
      <c r="B25" s="281" t="s">
        <v>74</v>
      </c>
      <c r="C25" s="106">
        <v>5</v>
      </c>
      <c r="D25" s="195">
        <v>1</v>
      </c>
      <c r="E25" s="292" t="s">
        <v>75</v>
      </c>
      <c r="F25" s="284" t="s">
        <v>222</v>
      </c>
      <c r="G25" s="195">
        <v>60</v>
      </c>
      <c r="H25" s="195">
        <v>40</v>
      </c>
      <c r="I25" s="195">
        <v>20</v>
      </c>
      <c r="J25" s="195"/>
      <c r="K25" s="104"/>
      <c r="L25" s="19"/>
    </row>
    <row r="26" spans="1:12" s="26" customFormat="1" ht="15.75">
      <c r="A26" s="20"/>
      <c r="B26" s="360" t="s">
        <v>241</v>
      </c>
      <c r="C26" s="329">
        <v>5</v>
      </c>
      <c r="D26" s="497" t="s">
        <v>241</v>
      </c>
      <c r="E26" s="497"/>
      <c r="F26" s="497"/>
      <c r="G26" s="361">
        <f>SUM(G24:G25)</f>
        <v>60</v>
      </c>
      <c r="H26" s="361">
        <f>SUM(H24:H25)</f>
        <v>40</v>
      </c>
      <c r="I26" s="361">
        <f>SUM(I24:I25)</f>
        <v>20</v>
      </c>
      <c r="J26" s="361">
        <f>SUM(J24:J25)</f>
        <v>0</v>
      </c>
      <c r="K26" s="361">
        <f>SUM(K24:K25)</f>
        <v>0</v>
      </c>
      <c r="L26" s="230"/>
    </row>
    <row r="27" spans="1:12" s="26" customFormat="1" ht="15.75">
      <c r="A27" s="515" t="s">
        <v>223</v>
      </c>
      <c r="B27" s="516"/>
      <c r="C27" s="516"/>
      <c r="D27" s="516"/>
      <c r="E27" s="516"/>
      <c r="F27" s="516"/>
      <c r="G27" s="516"/>
      <c r="H27" s="516"/>
      <c r="I27" s="516"/>
      <c r="J27" s="516"/>
      <c r="K27" s="516"/>
      <c r="L27" s="517"/>
    </row>
    <row r="28" spans="1:12" s="26" customFormat="1" ht="25.5">
      <c r="A28" s="19">
        <v>9</v>
      </c>
      <c r="B28" s="281" t="s">
        <v>82</v>
      </c>
      <c r="C28" s="105">
        <v>2</v>
      </c>
      <c r="D28" s="106">
        <v>2</v>
      </c>
      <c r="E28" s="106" t="s">
        <v>76</v>
      </c>
      <c r="F28" s="287" t="s">
        <v>217</v>
      </c>
      <c r="G28" s="195">
        <v>30</v>
      </c>
      <c r="H28" s="195">
        <v>10</v>
      </c>
      <c r="I28" s="195">
        <v>20</v>
      </c>
      <c r="J28" s="179"/>
      <c r="K28" s="179"/>
      <c r="L28" s="19"/>
    </row>
    <row r="29" spans="2:12" s="26" customFormat="1" ht="15.75" customHeight="1">
      <c r="B29" s="281" t="s">
        <v>72</v>
      </c>
      <c r="C29" s="301">
        <v>5</v>
      </c>
      <c r="D29" s="195" t="s">
        <v>291</v>
      </c>
      <c r="E29" s="293" t="s">
        <v>73</v>
      </c>
      <c r="F29" s="282" t="s">
        <v>222</v>
      </c>
      <c r="G29" s="195">
        <v>80</v>
      </c>
      <c r="H29" s="195">
        <v>40</v>
      </c>
      <c r="I29" s="195">
        <v>20</v>
      </c>
      <c r="J29" s="195"/>
      <c r="K29" s="195">
        <v>20</v>
      </c>
      <c r="L29" s="182"/>
    </row>
    <row r="30" spans="1:12" s="26" customFormat="1" ht="12.75">
      <c r="A30" s="19">
        <v>10</v>
      </c>
      <c r="B30" s="281" t="s">
        <v>61</v>
      </c>
      <c r="C30" s="301">
        <v>1</v>
      </c>
      <c r="D30" s="294">
        <v>2</v>
      </c>
      <c r="E30" s="294" t="s">
        <v>76</v>
      </c>
      <c r="F30" s="287" t="s">
        <v>217</v>
      </c>
      <c r="G30" s="195">
        <v>30</v>
      </c>
      <c r="H30" s="195">
        <v>15</v>
      </c>
      <c r="I30" s="195">
        <v>15</v>
      </c>
      <c r="J30" s="181"/>
      <c r="K30" s="107"/>
      <c r="L30" s="19"/>
    </row>
    <row r="31" spans="1:12" s="26" customFormat="1" ht="15.75">
      <c r="A31" s="20"/>
      <c r="B31" s="360" t="s">
        <v>241</v>
      </c>
      <c r="C31" s="329">
        <f>SUM(C28:C30)</f>
        <v>8</v>
      </c>
      <c r="D31" s="497" t="s">
        <v>241</v>
      </c>
      <c r="E31" s="497"/>
      <c r="F31" s="497"/>
      <c r="G31" s="361">
        <f>SUM(G28:G30)</f>
        <v>140</v>
      </c>
      <c r="H31" s="361">
        <f>SUM(H28:H30)</f>
        <v>65</v>
      </c>
      <c r="I31" s="361">
        <f>SUM(I28:I30)</f>
        <v>55</v>
      </c>
      <c r="J31" s="361">
        <f>SUM(J29:J30)</f>
        <v>0</v>
      </c>
      <c r="K31" s="361">
        <f>SUM(K29:K30)</f>
        <v>20</v>
      </c>
      <c r="L31" s="230"/>
    </row>
    <row r="32" spans="1:12" s="26" customFormat="1" ht="15.75">
      <c r="A32" s="518" t="s">
        <v>226</v>
      </c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20"/>
    </row>
    <row r="33" spans="1:12" s="26" customFormat="1" ht="12.75">
      <c r="A33" s="19">
        <v>11</v>
      </c>
      <c r="B33" s="295" t="s">
        <v>54</v>
      </c>
      <c r="C33" s="300">
        <v>4</v>
      </c>
      <c r="D33" s="296">
        <v>1</v>
      </c>
      <c r="E33" s="297" t="s">
        <v>75</v>
      </c>
      <c r="F33" s="298" t="s">
        <v>217</v>
      </c>
      <c r="G33" s="296">
        <v>60</v>
      </c>
      <c r="H33" s="296">
        <v>20</v>
      </c>
      <c r="I33" s="296">
        <v>20</v>
      </c>
      <c r="J33" s="296">
        <v>10</v>
      </c>
      <c r="K33" s="299">
        <v>10</v>
      </c>
      <c r="L33" s="19"/>
    </row>
    <row r="34" spans="1:12" s="26" customFormat="1" ht="25.5">
      <c r="A34" s="19">
        <v>12</v>
      </c>
      <c r="B34" s="281" t="s">
        <v>79</v>
      </c>
      <c r="C34" s="301">
        <v>2</v>
      </c>
      <c r="D34" s="294">
        <v>2</v>
      </c>
      <c r="E34" s="192" t="s">
        <v>76</v>
      </c>
      <c r="F34" s="287" t="s">
        <v>217</v>
      </c>
      <c r="G34" s="106">
        <v>52</v>
      </c>
      <c r="H34" s="106">
        <v>16</v>
      </c>
      <c r="I34" s="106">
        <v>16</v>
      </c>
      <c r="J34" s="106">
        <v>20</v>
      </c>
      <c r="K34" s="195"/>
      <c r="L34" s="19"/>
    </row>
    <row r="35" spans="1:12" s="26" customFormat="1" ht="12.75">
      <c r="A35" s="19">
        <v>13</v>
      </c>
      <c r="B35" s="281" t="s">
        <v>57</v>
      </c>
      <c r="C35" s="301">
        <v>5</v>
      </c>
      <c r="D35" s="195" t="s">
        <v>291</v>
      </c>
      <c r="E35" s="293" t="s">
        <v>73</v>
      </c>
      <c r="F35" s="287" t="s">
        <v>217</v>
      </c>
      <c r="G35" s="195">
        <v>86</v>
      </c>
      <c r="H35" s="195">
        <v>16</v>
      </c>
      <c r="I35" s="195">
        <v>30</v>
      </c>
      <c r="J35" s="195">
        <v>30</v>
      </c>
      <c r="K35" s="195">
        <v>10</v>
      </c>
      <c r="L35" s="19"/>
    </row>
    <row r="36" spans="1:12" s="26" customFormat="1" ht="12.75">
      <c r="A36" s="19">
        <v>14</v>
      </c>
      <c r="B36" s="281" t="s">
        <v>78</v>
      </c>
      <c r="C36" s="301">
        <v>1</v>
      </c>
      <c r="D36" s="294">
        <v>1</v>
      </c>
      <c r="E36" s="192" t="s">
        <v>76</v>
      </c>
      <c r="F36" s="287" t="s">
        <v>217</v>
      </c>
      <c r="G36" s="195">
        <v>16</v>
      </c>
      <c r="H36" s="195">
        <v>6</v>
      </c>
      <c r="I36" s="195">
        <v>4</v>
      </c>
      <c r="J36" s="195">
        <v>6</v>
      </c>
      <c r="K36" s="195"/>
      <c r="L36" s="19"/>
    </row>
    <row r="37" spans="1:12" s="26" customFormat="1" ht="15" customHeight="1">
      <c r="A37" s="19">
        <v>15</v>
      </c>
      <c r="B37" s="281" t="s">
        <v>81</v>
      </c>
      <c r="C37" s="301">
        <v>1</v>
      </c>
      <c r="D37" s="294">
        <v>2</v>
      </c>
      <c r="E37" s="195" t="s">
        <v>76</v>
      </c>
      <c r="F37" s="287" t="s">
        <v>217</v>
      </c>
      <c r="G37" s="195">
        <v>22</v>
      </c>
      <c r="H37" s="195">
        <v>4</v>
      </c>
      <c r="I37" s="195">
        <v>10</v>
      </c>
      <c r="J37" s="195">
        <v>8</v>
      </c>
      <c r="K37" s="206"/>
      <c r="L37" s="19"/>
    </row>
    <row r="38" spans="1:12" s="26" customFormat="1" ht="15" customHeight="1">
      <c r="A38" s="20"/>
      <c r="B38" s="360" t="s">
        <v>241</v>
      </c>
      <c r="C38" s="329">
        <f>SUM(C33:C37)</f>
        <v>13</v>
      </c>
      <c r="D38" s="497" t="s">
        <v>241</v>
      </c>
      <c r="E38" s="497"/>
      <c r="F38" s="497"/>
      <c r="G38" s="361">
        <f>SUM(G33:G37)</f>
        <v>236</v>
      </c>
      <c r="H38" s="361">
        <f>SUM(H33:H37)</f>
        <v>62</v>
      </c>
      <c r="I38" s="361">
        <f>SUM(I33:I37)</f>
        <v>80</v>
      </c>
      <c r="J38" s="361">
        <f>SUM(J33:J37)</f>
        <v>74</v>
      </c>
      <c r="K38" s="361">
        <f>SUM(K33:K37)</f>
        <v>20</v>
      </c>
      <c r="L38" s="230"/>
    </row>
    <row r="39" spans="1:12" s="26" customFormat="1" ht="15.75" customHeight="1">
      <c r="A39" s="487" t="s">
        <v>227</v>
      </c>
      <c r="B39" s="430"/>
      <c r="C39" s="430"/>
      <c r="D39" s="430"/>
      <c r="E39" s="430"/>
      <c r="F39" s="430"/>
      <c r="G39" s="430"/>
      <c r="H39" s="430"/>
      <c r="I39" s="430"/>
      <c r="J39" s="430"/>
      <c r="K39" s="430"/>
      <c r="L39" s="431"/>
    </row>
    <row r="40" spans="1:12" s="26" customFormat="1" ht="12.75">
      <c r="A40" s="19">
        <v>16</v>
      </c>
      <c r="B40" s="178" t="s">
        <v>296</v>
      </c>
      <c r="C40" s="302">
        <v>1</v>
      </c>
      <c r="D40" s="302">
        <v>1</v>
      </c>
      <c r="E40" s="192" t="s">
        <v>76</v>
      </c>
      <c r="F40" s="287" t="s">
        <v>217</v>
      </c>
      <c r="G40" s="192">
        <v>8</v>
      </c>
      <c r="H40" s="192"/>
      <c r="I40" s="192">
        <v>8</v>
      </c>
      <c r="J40" s="202"/>
      <c r="K40" s="104"/>
      <c r="L40" s="19"/>
    </row>
    <row r="41" spans="1:12" s="26" customFormat="1" ht="12.75">
      <c r="A41" s="19">
        <v>17</v>
      </c>
      <c r="B41" s="201" t="s">
        <v>297</v>
      </c>
      <c r="C41" s="302">
        <v>1</v>
      </c>
      <c r="D41" s="302">
        <v>1</v>
      </c>
      <c r="E41" s="192" t="s">
        <v>76</v>
      </c>
      <c r="F41" s="289" t="s">
        <v>217</v>
      </c>
      <c r="G41" s="192">
        <v>8</v>
      </c>
      <c r="H41" s="303"/>
      <c r="I41" s="192">
        <v>8</v>
      </c>
      <c r="J41" s="303"/>
      <c r="K41" s="104"/>
      <c r="L41" s="19"/>
    </row>
    <row r="42" spans="1:12" s="26" customFormat="1" ht="25.5">
      <c r="A42" s="19">
        <v>18</v>
      </c>
      <c r="B42" s="201" t="s">
        <v>298</v>
      </c>
      <c r="C42" s="302">
        <v>1</v>
      </c>
      <c r="D42" s="302">
        <v>2</v>
      </c>
      <c r="E42" s="192" t="s">
        <v>76</v>
      </c>
      <c r="F42" s="287" t="s">
        <v>222</v>
      </c>
      <c r="G42" s="192">
        <v>8</v>
      </c>
      <c r="H42" s="303"/>
      <c r="I42" s="192">
        <v>8</v>
      </c>
      <c r="J42" s="303"/>
      <c r="K42" s="104"/>
      <c r="L42" s="19"/>
    </row>
    <row r="43" spans="1:12" s="26" customFormat="1" ht="12.75">
      <c r="A43" s="19">
        <v>19</v>
      </c>
      <c r="B43" s="201" t="s">
        <v>299</v>
      </c>
      <c r="C43" s="302">
        <v>1</v>
      </c>
      <c r="D43" s="302">
        <v>2</v>
      </c>
      <c r="E43" s="192" t="s">
        <v>76</v>
      </c>
      <c r="F43" s="304" t="s">
        <v>212</v>
      </c>
      <c r="G43" s="192">
        <v>8</v>
      </c>
      <c r="H43" s="192"/>
      <c r="I43" s="192">
        <v>8</v>
      </c>
      <c r="J43" s="202"/>
      <c r="K43" s="108"/>
      <c r="L43" s="19"/>
    </row>
    <row r="44" spans="1:12" s="26" customFormat="1" ht="27" customHeight="1">
      <c r="A44" s="19">
        <v>20</v>
      </c>
      <c r="B44" s="178" t="s">
        <v>300</v>
      </c>
      <c r="C44" s="302">
        <v>1</v>
      </c>
      <c r="D44" s="302">
        <v>1</v>
      </c>
      <c r="E44" s="192" t="s">
        <v>76</v>
      </c>
      <c r="F44" s="305" t="s">
        <v>212</v>
      </c>
      <c r="G44" s="192">
        <v>8</v>
      </c>
      <c r="H44" s="192"/>
      <c r="I44" s="192">
        <v>8</v>
      </c>
      <c r="J44" s="202"/>
      <c r="K44" s="104"/>
      <c r="L44" s="92"/>
    </row>
    <row r="45" spans="1:12" s="26" customFormat="1" ht="14.25" customHeight="1">
      <c r="A45" s="19">
        <v>21</v>
      </c>
      <c r="B45" s="201" t="s">
        <v>301</v>
      </c>
      <c r="C45" s="302">
        <v>1</v>
      </c>
      <c r="D45" s="306">
        <v>2</v>
      </c>
      <c r="E45" s="192" t="s">
        <v>76</v>
      </c>
      <c r="F45" s="305" t="s">
        <v>212</v>
      </c>
      <c r="G45" s="192">
        <v>8</v>
      </c>
      <c r="H45" s="303"/>
      <c r="I45" s="192">
        <v>8</v>
      </c>
      <c r="J45" s="303"/>
      <c r="K45" s="307"/>
      <c r="L45" s="307"/>
    </row>
    <row r="46" spans="1:12" s="26" customFormat="1" ht="14.25" customHeight="1">
      <c r="A46" s="20"/>
      <c r="B46" s="360" t="s">
        <v>241</v>
      </c>
      <c r="C46" s="329">
        <v>8</v>
      </c>
      <c r="D46" s="497" t="s">
        <v>241</v>
      </c>
      <c r="E46" s="497"/>
      <c r="F46" s="497"/>
      <c r="G46" s="361">
        <f>SUM(G40:G45)</f>
        <v>48</v>
      </c>
      <c r="H46" s="361"/>
      <c r="I46" s="361">
        <f>SUM(I40:I45)</f>
        <v>48</v>
      </c>
      <c r="J46" s="361"/>
      <c r="K46" s="361"/>
      <c r="L46" s="307"/>
    </row>
    <row r="47" spans="1:12" s="26" customFormat="1" ht="18" customHeight="1">
      <c r="A47" s="507" t="s">
        <v>87</v>
      </c>
      <c r="B47" s="508"/>
      <c r="C47" s="386">
        <f>C46+C38+C31+C26+C23+C19+C16</f>
        <v>50</v>
      </c>
      <c r="D47" s="386"/>
      <c r="E47" s="386"/>
      <c r="F47" s="387"/>
      <c r="G47" s="388">
        <f>G46+G38+G31+G26+G23+G19+G16</f>
        <v>820</v>
      </c>
      <c r="H47" s="388">
        <f>H38+H31+H26+H23+H19+H16</f>
        <v>221</v>
      </c>
      <c r="I47" s="388">
        <f>I46+I38+I31+I26+I23</f>
        <v>233</v>
      </c>
      <c r="J47" s="388">
        <f>J38+J31+J26+J23+J16</f>
        <v>144</v>
      </c>
      <c r="K47" s="388">
        <f>K38+K31+K23+K19+K16</f>
        <v>62</v>
      </c>
      <c r="L47" s="388"/>
    </row>
    <row r="48" spans="1:12" s="26" customFormat="1" ht="15.75">
      <c r="A48" s="505" t="s">
        <v>95</v>
      </c>
      <c r="B48" s="506"/>
      <c r="C48" s="506"/>
      <c r="D48" s="506"/>
      <c r="E48" s="506"/>
      <c r="F48" s="506"/>
      <c r="G48" s="506"/>
      <c r="H48" s="506"/>
      <c r="I48" s="506"/>
      <c r="J48" s="506"/>
      <c r="K48" s="506"/>
      <c r="L48" s="506"/>
    </row>
    <row r="49" spans="1:12" s="26" customFormat="1" ht="15.75" customHeight="1">
      <c r="A49" s="504" t="s">
        <v>323</v>
      </c>
      <c r="B49" s="504"/>
      <c r="C49" s="504"/>
      <c r="D49" s="504"/>
      <c r="E49" s="504"/>
      <c r="F49" s="504"/>
      <c r="G49" s="504"/>
      <c r="H49" s="504"/>
      <c r="I49" s="504"/>
      <c r="J49" s="504"/>
      <c r="K49" s="504"/>
      <c r="L49" s="504"/>
    </row>
    <row r="50" spans="1:12" s="26" customFormat="1" ht="15.75">
      <c r="A50" s="493" t="s">
        <v>302</v>
      </c>
      <c r="B50" s="493"/>
      <c r="C50" s="493"/>
      <c r="D50" s="493"/>
      <c r="E50" s="493"/>
      <c r="F50" s="493"/>
      <c r="G50" s="493"/>
      <c r="H50" s="493"/>
      <c r="I50" s="493"/>
      <c r="J50" s="493"/>
      <c r="K50" s="493"/>
      <c r="L50" s="493"/>
    </row>
    <row r="51" spans="1:12" s="26" customFormat="1" ht="12">
      <c r="A51" s="437" t="s">
        <v>5</v>
      </c>
      <c r="B51" s="437" t="s">
        <v>6</v>
      </c>
      <c r="C51" s="439" t="s">
        <v>7</v>
      </c>
      <c r="D51" s="439" t="s">
        <v>89</v>
      </c>
      <c r="E51" s="53" t="s">
        <v>3</v>
      </c>
      <c r="F51" s="437" t="s">
        <v>10</v>
      </c>
      <c r="G51" s="488" t="s">
        <v>105</v>
      </c>
      <c r="H51" s="489"/>
      <c r="I51" s="489"/>
      <c r="J51" s="489"/>
      <c r="K51" s="489"/>
      <c r="L51" s="490"/>
    </row>
    <row r="52" spans="1:12" s="26" customFormat="1" ht="12">
      <c r="A52" s="438"/>
      <c r="B52" s="438"/>
      <c r="C52" s="440"/>
      <c r="D52" s="440"/>
      <c r="E52" s="53" t="s">
        <v>9</v>
      </c>
      <c r="F52" s="438"/>
      <c r="G52" s="19" t="s">
        <v>11</v>
      </c>
      <c r="H52" s="19" t="s">
        <v>12</v>
      </c>
      <c r="I52" s="19" t="s">
        <v>13</v>
      </c>
      <c r="J52" s="19" t="s">
        <v>14</v>
      </c>
      <c r="K52" s="19" t="s">
        <v>293</v>
      </c>
      <c r="L52" s="19" t="s">
        <v>15</v>
      </c>
    </row>
    <row r="53" spans="1:12" s="26" customFormat="1" ht="25.5">
      <c r="A53" s="92" t="s">
        <v>231</v>
      </c>
      <c r="B53" s="281" t="s">
        <v>93</v>
      </c>
      <c r="C53" s="105">
        <v>3</v>
      </c>
      <c r="D53" s="106">
        <v>2</v>
      </c>
      <c r="E53" s="308" t="s">
        <v>73</v>
      </c>
      <c r="F53" s="284" t="s">
        <v>222</v>
      </c>
      <c r="G53" s="309">
        <v>30</v>
      </c>
      <c r="H53" s="310">
        <v>20</v>
      </c>
      <c r="I53" s="107">
        <v>10</v>
      </c>
      <c r="J53" s="107"/>
      <c r="K53" s="107"/>
      <c r="L53" s="323"/>
    </row>
    <row r="54" spans="1:12" s="26" customFormat="1" ht="14.25" customHeight="1">
      <c r="A54" s="92" t="s">
        <v>232</v>
      </c>
      <c r="B54" s="311" t="s">
        <v>91</v>
      </c>
      <c r="C54" s="312">
        <v>4</v>
      </c>
      <c r="D54" s="106">
        <v>1</v>
      </c>
      <c r="E54" s="308" t="s">
        <v>75</v>
      </c>
      <c r="F54" s="284" t="s">
        <v>222</v>
      </c>
      <c r="G54" s="313">
        <v>36</v>
      </c>
      <c r="H54" s="313">
        <v>36</v>
      </c>
      <c r="I54" s="313"/>
      <c r="J54" s="313"/>
      <c r="K54" s="107"/>
      <c r="L54" s="323"/>
    </row>
    <row r="55" spans="1:12" s="26" customFormat="1" ht="14.25" customHeight="1">
      <c r="A55" s="92" t="s">
        <v>233</v>
      </c>
      <c r="B55" s="198" t="s">
        <v>94</v>
      </c>
      <c r="C55" s="105">
        <v>1</v>
      </c>
      <c r="D55" s="106">
        <v>2</v>
      </c>
      <c r="E55" s="106" t="s">
        <v>76</v>
      </c>
      <c r="F55" s="284" t="s">
        <v>212</v>
      </c>
      <c r="G55" s="107">
        <v>10</v>
      </c>
      <c r="H55" s="107">
        <v>10</v>
      </c>
      <c r="I55" s="107"/>
      <c r="J55" s="107"/>
      <c r="K55" s="107"/>
      <c r="L55" s="323"/>
    </row>
    <row r="56" spans="1:12" s="26" customFormat="1" ht="14.25" customHeight="1">
      <c r="A56" s="92" t="s">
        <v>234</v>
      </c>
      <c r="B56" s="281" t="s">
        <v>92</v>
      </c>
      <c r="C56" s="105">
        <v>1</v>
      </c>
      <c r="D56" s="106">
        <v>1</v>
      </c>
      <c r="E56" s="106" t="s">
        <v>76</v>
      </c>
      <c r="F56" s="284" t="s">
        <v>222</v>
      </c>
      <c r="G56" s="107">
        <v>20</v>
      </c>
      <c r="H56" s="107">
        <v>10</v>
      </c>
      <c r="I56" s="107">
        <v>10</v>
      </c>
      <c r="J56" s="107"/>
      <c r="K56" s="107"/>
      <c r="L56" s="323"/>
    </row>
    <row r="57" spans="1:12" s="26" customFormat="1" ht="12.75">
      <c r="A57" s="92" t="s">
        <v>235</v>
      </c>
      <c r="B57" s="314" t="s">
        <v>133</v>
      </c>
      <c r="C57" s="97">
        <v>1</v>
      </c>
      <c r="D57" s="315">
        <v>1</v>
      </c>
      <c r="E57" s="315" t="s">
        <v>76</v>
      </c>
      <c r="F57" s="284" t="s">
        <v>212</v>
      </c>
      <c r="G57" s="313">
        <v>30</v>
      </c>
      <c r="H57" s="313">
        <v>30</v>
      </c>
      <c r="I57" s="313"/>
      <c r="J57" s="313"/>
      <c r="K57" s="107"/>
      <c r="L57" s="324"/>
    </row>
    <row r="58" spans="1:12" s="26" customFormat="1" ht="15.75">
      <c r="A58" s="92" t="s">
        <v>236</v>
      </c>
      <c r="B58" s="316" t="s">
        <v>136</v>
      </c>
      <c r="C58" s="317">
        <v>1</v>
      </c>
      <c r="D58" s="317">
        <v>2</v>
      </c>
      <c r="E58" s="317" t="s">
        <v>76</v>
      </c>
      <c r="F58" s="284" t="s">
        <v>222</v>
      </c>
      <c r="G58" s="107">
        <v>16</v>
      </c>
      <c r="H58" s="107"/>
      <c r="I58" s="107">
        <v>16</v>
      </c>
      <c r="J58" s="318"/>
      <c r="K58" s="318"/>
      <c r="L58" s="325"/>
    </row>
    <row r="59" spans="1:12" s="26" customFormat="1" ht="36" customHeight="1">
      <c r="A59" s="92" t="s">
        <v>237</v>
      </c>
      <c r="B59" s="319" t="s">
        <v>132</v>
      </c>
      <c r="C59" s="97">
        <v>3</v>
      </c>
      <c r="D59" s="315">
        <v>2</v>
      </c>
      <c r="E59" s="320" t="s">
        <v>73</v>
      </c>
      <c r="F59" s="284" t="s">
        <v>212</v>
      </c>
      <c r="G59" s="313">
        <v>40</v>
      </c>
      <c r="H59" s="313">
        <v>20</v>
      </c>
      <c r="I59" s="313">
        <v>20</v>
      </c>
      <c r="J59" s="313"/>
      <c r="K59" s="107"/>
      <c r="L59" s="324"/>
    </row>
    <row r="60" spans="1:12" s="26" customFormat="1" ht="12.75">
      <c r="A60" s="323"/>
      <c r="B60" s="321" t="s">
        <v>303</v>
      </c>
      <c r="C60" s="321">
        <f>SUM(C53:C59)</f>
        <v>14</v>
      </c>
      <c r="D60" s="321"/>
      <c r="E60" s="321"/>
      <c r="F60" s="321"/>
      <c r="G60" s="322">
        <f>SUM(G53:G59)</f>
        <v>182</v>
      </c>
      <c r="H60" s="322">
        <f>SUM(H53:H59)</f>
        <v>126</v>
      </c>
      <c r="I60" s="322">
        <f>SUM(I53:I59)</f>
        <v>56</v>
      </c>
      <c r="J60" s="107"/>
      <c r="K60" s="107"/>
      <c r="L60" s="323"/>
    </row>
    <row r="61" spans="1:12" s="26" customFormat="1" ht="15.75" customHeight="1">
      <c r="A61" s="494" t="s">
        <v>304</v>
      </c>
      <c r="B61" s="495"/>
      <c r="C61" s="495"/>
      <c r="D61" s="495"/>
      <c r="E61" s="495"/>
      <c r="F61" s="495"/>
      <c r="G61" s="495"/>
      <c r="H61" s="495"/>
      <c r="I61" s="495"/>
      <c r="J61" s="495"/>
      <c r="K61" s="495"/>
      <c r="L61" s="496"/>
    </row>
    <row r="62" spans="1:12" s="26" customFormat="1" ht="15.75">
      <c r="A62" s="500" t="s">
        <v>302</v>
      </c>
      <c r="B62" s="501"/>
      <c r="C62" s="501"/>
      <c r="D62" s="501"/>
      <c r="E62" s="501"/>
      <c r="F62" s="501"/>
      <c r="G62" s="501"/>
      <c r="H62" s="501"/>
      <c r="I62" s="501"/>
      <c r="J62" s="501"/>
      <c r="K62" s="501"/>
      <c r="L62" s="502"/>
    </row>
    <row r="63" spans="1:12" s="26" customFormat="1" ht="25.5">
      <c r="A63" s="323" t="s">
        <v>231</v>
      </c>
      <c r="B63" s="311" t="s">
        <v>305</v>
      </c>
      <c r="C63" s="229">
        <v>3</v>
      </c>
      <c r="D63" s="106">
        <v>1</v>
      </c>
      <c r="E63" s="308" t="s">
        <v>75</v>
      </c>
      <c r="F63" s="305" t="s">
        <v>217</v>
      </c>
      <c r="G63" s="186">
        <v>30</v>
      </c>
      <c r="H63" s="186">
        <v>10</v>
      </c>
      <c r="I63" s="186">
        <v>20</v>
      </c>
      <c r="J63" s="186"/>
      <c r="K63" s="186"/>
      <c r="L63" s="323"/>
    </row>
    <row r="64" spans="1:12" s="26" customFormat="1" ht="25.5">
      <c r="A64" s="323" t="s">
        <v>232</v>
      </c>
      <c r="B64" s="311" t="s">
        <v>306</v>
      </c>
      <c r="C64" s="229">
        <v>1</v>
      </c>
      <c r="D64" s="106">
        <v>1</v>
      </c>
      <c r="E64" s="195" t="s">
        <v>76</v>
      </c>
      <c r="F64" s="305" t="s">
        <v>217</v>
      </c>
      <c r="G64" s="186">
        <v>20</v>
      </c>
      <c r="H64" s="186">
        <v>10</v>
      </c>
      <c r="I64" s="186">
        <v>10</v>
      </c>
      <c r="J64" s="186"/>
      <c r="K64" s="186"/>
      <c r="L64" s="323"/>
    </row>
    <row r="65" spans="1:12" s="26" customFormat="1" ht="38.25">
      <c r="A65" s="323" t="s">
        <v>233</v>
      </c>
      <c r="B65" s="326" t="s">
        <v>307</v>
      </c>
      <c r="C65" s="229">
        <v>2</v>
      </c>
      <c r="D65" s="106">
        <v>2</v>
      </c>
      <c r="E65" s="308" t="s">
        <v>73</v>
      </c>
      <c r="F65" s="305" t="s">
        <v>217</v>
      </c>
      <c r="G65" s="186">
        <v>20</v>
      </c>
      <c r="H65" s="186">
        <v>10</v>
      </c>
      <c r="I65" s="186">
        <v>10</v>
      </c>
      <c r="J65" s="186"/>
      <c r="K65" s="186"/>
      <c r="L65" s="323"/>
    </row>
    <row r="66" spans="1:12" s="26" customFormat="1" ht="25.5">
      <c r="A66" s="323" t="s">
        <v>234</v>
      </c>
      <c r="B66" s="311" t="s">
        <v>308</v>
      </c>
      <c r="C66" s="312">
        <v>1</v>
      </c>
      <c r="D66" s="327">
        <v>1</v>
      </c>
      <c r="E66" s="195" t="s">
        <v>76</v>
      </c>
      <c r="F66" s="305" t="s">
        <v>217</v>
      </c>
      <c r="G66" s="313">
        <v>20</v>
      </c>
      <c r="H66" s="313">
        <v>10</v>
      </c>
      <c r="I66" s="313">
        <v>10</v>
      </c>
      <c r="J66"/>
      <c r="K66" s="291"/>
      <c r="L66" s="323"/>
    </row>
    <row r="67" spans="1:12" s="26" customFormat="1" ht="27" customHeight="1">
      <c r="A67" s="323" t="s">
        <v>235</v>
      </c>
      <c r="B67" s="198" t="s">
        <v>309</v>
      </c>
      <c r="C67" s="105">
        <v>1</v>
      </c>
      <c r="D67" s="179">
        <v>1</v>
      </c>
      <c r="E67" s="195" t="s">
        <v>76</v>
      </c>
      <c r="F67" s="284" t="s">
        <v>212</v>
      </c>
      <c r="G67" s="107">
        <v>10</v>
      </c>
      <c r="H67" s="107">
        <v>6</v>
      </c>
      <c r="I67" s="313">
        <v>4</v>
      </c>
      <c r="J67"/>
      <c r="K67" s="291"/>
      <c r="L67" s="323"/>
    </row>
    <row r="68" spans="1:12" ht="15.75">
      <c r="A68" s="323" t="s">
        <v>236</v>
      </c>
      <c r="B68" s="311" t="s">
        <v>310</v>
      </c>
      <c r="C68" s="312">
        <v>1</v>
      </c>
      <c r="D68" s="195">
        <v>1</v>
      </c>
      <c r="E68" s="328" t="s">
        <v>76</v>
      </c>
      <c r="F68" s="284" t="s">
        <v>212</v>
      </c>
      <c r="G68" s="327">
        <v>20</v>
      </c>
      <c r="H68" s="327">
        <v>10</v>
      </c>
      <c r="I68" s="327">
        <v>10</v>
      </c>
      <c r="J68" s="313"/>
      <c r="K68" s="329"/>
      <c r="L68" s="323"/>
    </row>
    <row r="69" spans="1:12" ht="25.5">
      <c r="A69" s="323" t="s">
        <v>237</v>
      </c>
      <c r="B69" s="330" t="s">
        <v>311</v>
      </c>
      <c r="C69" s="331">
        <v>1</v>
      </c>
      <c r="D69" s="328">
        <v>2</v>
      </c>
      <c r="E69" s="195" t="s">
        <v>76</v>
      </c>
      <c r="F69" s="284" t="s">
        <v>212</v>
      </c>
      <c r="G69" s="332">
        <v>20</v>
      </c>
      <c r="H69" s="332">
        <v>10</v>
      </c>
      <c r="I69" s="332">
        <v>10</v>
      </c>
      <c r="J69" s="332"/>
      <c r="K69" s="329"/>
      <c r="L69" s="323"/>
    </row>
    <row r="70" spans="1:12" ht="14.25">
      <c r="A70" s="323" t="s">
        <v>238</v>
      </c>
      <c r="B70" s="281" t="s">
        <v>312</v>
      </c>
      <c r="C70" s="105">
        <v>2</v>
      </c>
      <c r="D70" s="179">
        <v>1</v>
      </c>
      <c r="E70" s="308" t="s">
        <v>75</v>
      </c>
      <c r="F70" s="284" t="s">
        <v>212</v>
      </c>
      <c r="G70" s="107">
        <v>20</v>
      </c>
      <c r="H70" s="107">
        <v>10</v>
      </c>
      <c r="I70" s="107">
        <v>10</v>
      </c>
      <c r="J70" s="193"/>
      <c r="K70" s="193"/>
      <c r="L70" s="280"/>
    </row>
    <row r="71" spans="1:12" ht="25.5">
      <c r="A71" s="323" t="s">
        <v>239</v>
      </c>
      <c r="B71" s="198" t="s">
        <v>313</v>
      </c>
      <c r="C71" s="333">
        <v>2</v>
      </c>
      <c r="D71" s="334">
        <v>2</v>
      </c>
      <c r="E71" s="335" t="s">
        <v>73</v>
      </c>
      <c r="F71" s="305" t="s">
        <v>217</v>
      </c>
      <c r="G71" s="332">
        <v>20</v>
      </c>
      <c r="H71" s="107">
        <v>10</v>
      </c>
      <c r="I71" s="107">
        <v>10</v>
      </c>
      <c r="J71" s="193"/>
      <c r="K71" s="193"/>
      <c r="L71" s="280"/>
    </row>
    <row r="72" spans="1:12" ht="25.5">
      <c r="A72" s="323" t="s">
        <v>244</v>
      </c>
      <c r="B72" s="198" t="s">
        <v>314</v>
      </c>
      <c r="C72" s="333">
        <v>1</v>
      </c>
      <c r="D72" s="334">
        <v>2</v>
      </c>
      <c r="E72" s="195" t="s">
        <v>76</v>
      </c>
      <c r="F72" s="305" t="s">
        <v>315</v>
      </c>
      <c r="G72" s="332">
        <v>20</v>
      </c>
      <c r="H72" s="107">
        <v>10</v>
      </c>
      <c r="I72" s="107">
        <v>10</v>
      </c>
      <c r="J72" s="193"/>
      <c r="K72" s="193"/>
      <c r="L72" s="280"/>
    </row>
    <row r="73" spans="1:12" ht="25.5">
      <c r="A73" s="323" t="s">
        <v>245</v>
      </c>
      <c r="B73" s="198" t="s">
        <v>316</v>
      </c>
      <c r="C73" s="333">
        <v>1</v>
      </c>
      <c r="D73" s="334">
        <v>2</v>
      </c>
      <c r="E73" s="195" t="s">
        <v>76</v>
      </c>
      <c r="F73" s="305" t="s">
        <v>217</v>
      </c>
      <c r="G73" s="332">
        <v>20</v>
      </c>
      <c r="H73" s="107">
        <v>10</v>
      </c>
      <c r="I73" s="107">
        <v>10</v>
      </c>
      <c r="J73" s="193"/>
      <c r="K73" s="193"/>
      <c r="L73" s="280"/>
    </row>
    <row r="74" spans="1:12" ht="25.5">
      <c r="A74" s="323" t="s">
        <v>246</v>
      </c>
      <c r="B74" s="198" t="s">
        <v>317</v>
      </c>
      <c r="C74" s="333">
        <v>1</v>
      </c>
      <c r="D74" s="334">
        <v>2</v>
      </c>
      <c r="E74" s="195" t="s">
        <v>76</v>
      </c>
      <c r="F74" s="305" t="s">
        <v>217</v>
      </c>
      <c r="G74" s="332">
        <v>20</v>
      </c>
      <c r="H74" s="107">
        <v>10</v>
      </c>
      <c r="I74" s="107">
        <v>10</v>
      </c>
      <c r="J74" s="193"/>
      <c r="K74" s="193"/>
      <c r="L74" s="280"/>
    </row>
    <row r="75" spans="1:12" ht="14.25">
      <c r="A75" s="323" t="s">
        <v>247</v>
      </c>
      <c r="B75" s="326" t="s">
        <v>318</v>
      </c>
      <c r="C75" s="333">
        <v>1</v>
      </c>
      <c r="D75" s="334">
        <v>2</v>
      </c>
      <c r="E75" s="195" t="s">
        <v>76</v>
      </c>
      <c r="F75" s="305" t="s">
        <v>319</v>
      </c>
      <c r="G75" s="332">
        <v>10</v>
      </c>
      <c r="H75" s="107">
        <v>10</v>
      </c>
      <c r="I75" s="107"/>
      <c r="J75" s="193"/>
      <c r="K75" s="193"/>
      <c r="L75" s="280"/>
    </row>
    <row r="76" spans="2:12" ht="12.75">
      <c r="B76" s="363" t="s">
        <v>303</v>
      </c>
      <c r="C76" s="382">
        <f>SUM(C63:C75)</f>
        <v>18</v>
      </c>
      <c r="D76" s="363"/>
      <c r="E76" s="363"/>
      <c r="F76" s="363"/>
      <c r="G76" s="383">
        <v>250</v>
      </c>
      <c r="H76" s="383">
        <v>54</v>
      </c>
      <c r="I76" s="383">
        <v>64</v>
      </c>
      <c r="J76" s="384"/>
      <c r="K76" s="385"/>
      <c r="L76" s="366"/>
    </row>
    <row r="77" spans="1:12" ht="15.75">
      <c r="A77" s="503" t="s">
        <v>96</v>
      </c>
      <c r="B77" s="503"/>
      <c r="C77" s="503"/>
      <c r="D77" s="503"/>
      <c r="E77" s="503"/>
      <c r="F77" s="503"/>
      <c r="G77" s="503"/>
      <c r="H77" s="503"/>
      <c r="I77" s="503"/>
      <c r="J77" s="503"/>
      <c r="K77" s="503"/>
      <c r="L77" s="503"/>
    </row>
    <row r="78" spans="1:12" ht="15.75">
      <c r="A78" s="503" t="s">
        <v>302</v>
      </c>
      <c r="B78" s="503"/>
      <c r="C78" s="503"/>
      <c r="D78" s="503"/>
      <c r="E78" s="503"/>
      <c r="F78" s="503"/>
      <c r="G78" s="503"/>
      <c r="H78" s="503"/>
      <c r="I78" s="503"/>
      <c r="J78" s="503"/>
      <c r="K78" s="503"/>
      <c r="L78" s="503"/>
    </row>
    <row r="79" spans="1:12" ht="14.25">
      <c r="A79" s="8" t="s">
        <v>231</v>
      </c>
      <c r="B79" s="201" t="s">
        <v>102</v>
      </c>
      <c r="C79" s="160">
        <v>2</v>
      </c>
      <c r="D79" s="195">
        <v>2</v>
      </c>
      <c r="E79" s="308" t="s">
        <v>73</v>
      </c>
      <c r="F79" s="284" t="s">
        <v>212</v>
      </c>
      <c r="G79" s="107">
        <v>30</v>
      </c>
      <c r="H79" s="107">
        <v>10</v>
      </c>
      <c r="I79" s="107">
        <v>20</v>
      </c>
      <c r="J79" s="107"/>
      <c r="K79" s="107"/>
      <c r="L79" s="134"/>
    </row>
    <row r="80" spans="1:12" ht="14.25">
      <c r="A80" s="8" t="s">
        <v>232</v>
      </c>
      <c r="B80" s="201" t="s">
        <v>101</v>
      </c>
      <c r="C80" s="160">
        <v>2</v>
      </c>
      <c r="D80" s="195">
        <v>2</v>
      </c>
      <c r="E80" s="308" t="s">
        <v>73</v>
      </c>
      <c r="F80" s="284" t="s">
        <v>212</v>
      </c>
      <c r="G80" s="107">
        <v>30</v>
      </c>
      <c r="H80" s="107">
        <v>10</v>
      </c>
      <c r="I80" s="107">
        <v>20</v>
      </c>
      <c r="J80" s="107"/>
      <c r="K80" s="107"/>
      <c r="L80" s="134"/>
    </row>
    <row r="81" spans="1:12" ht="25.5">
      <c r="A81" s="8" t="s">
        <v>233</v>
      </c>
      <c r="B81" s="305" t="s">
        <v>98</v>
      </c>
      <c r="C81" s="214">
        <v>2</v>
      </c>
      <c r="D81" s="195">
        <v>1</v>
      </c>
      <c r="E81" s="308" t="s">
        <v>75</v>
      </c>
      <c r="F81" s="305" t="s">
        <v>217</v>
      </c>
      <c r="G81" s="107">
        <v>30</v>
      </c>
      <c r="H81" s="107">
        <v>10</v>
      </c>
      <c r="I81" s="107">
        <v>20</v>
      </c>
      <c r="J81" s="336"/>
      <c r="K81" s="336"/>
      <c r="L81" s="134"/>
    </row>
    <row r="82" spans="1:12" ht="25.5">
      <c r="A82" s="8" t="s">
        <v>234</v>
      </c>
      <c r="B82" s="305" t="s">
        <v>103</v>
      </c>
      <c r="C82" s="160">
        <v>1</v>
      </c>
      <c r="D82" s="195">
        <v>1</v>
      </c>
      <c r="E82" s="195" t="s">
        <v>76</v>
      </c>
      <c r="F82" s="330" t="s">
        <v>288</v>
      </c>
      <c r="G82" s="107">
        <v>10</v>
      </c>
      <c r="H82" s="107">
        <v>10</v>
      </c>
      <c r="I82" s="107"/>
      <c r="J82" s="107"/>
      <c r="K82" s="107"/>
      <c r="L82" s="134"/>
    </row>
    <row r="83" spans="1:12" ht="25.5">
      <c r="A83" s="8" t="s">
        <v>235</v>
      </c>
      <c r="B83" s="201" t="s">
        <v>104</v>
      </c>
      <c r="C83" s="160">
        <v>1</v>
      </c>
      <c r="D83" s="195">
        <v>2</v>
      </c>
      <c r="E83" s="195" t="s">
        <v>76</v>
      </c>
      <c r="F83" s="337" t="s">
        <v>288</v>
      </c>
      <c r="G83" s="107">
        <v>20</v>
      </c>
      <c r="H83" s="107">
        <v>20</v>
      </c>
      <c r="I83" s="107"/>
      <c r="J83" s="107"/>
      <c r="K83" s="107"/>
      <c r="L83" s="134"/>
    </row>
    <row r="84" spans="1:12" ht="25.5">
      <c r="A84" s="8" t="s">
        <v>236</v>
      </c>
      <c r="B84" s="201" t="s">
        <v>97</v>
      </c>
      <c r="C84" s="214">
        <v>1</v>
      </c>
      <c r="D84" s="195">
        <v>1</v>
      </c>
      <c r="E84" s="195" t="s">
        <v>76</v>
      </c>
      <c r="F84" s="337" t="s">
        <v>288</v>
      </c>
      <c r="G84" s="107">
        <v>16</v>
      </c>
      <c r="H84" s="107">
        <v>6</v>
      </c>
      <c r="I84" s="107">
        <v>10</v>
      </c>
      <c r="J84" s="336"/>
      <c r="K84" s="336"/>
      <c r="L84" s="134"/>
    </row>
    <row r="85" spans="1:12" ht="14.25" customHeight="1">
      <c r="A85" s="8" t="s">
        <v>237</v>
      </c>
      <c r="B85" s="314" t="s">
        <v>147</v>
      </c>
      <c r="C85" s="317">
        <v>2</v>
      </c>
      <c r="D85" s="317">
        <v>2</v>
      </c>
      <c r="E85" s="338" t="s">
        <v>73</v>
      </c>
      <c r="F85" s="337" t="s">
        <v>288</v>
      </c>
      <c r="G85" s="107">
        <v>20</v>
      </c>
      <c r="H85" s="107"/>
      <c r="I85" s="107">
        <v>20</v>
      </c>
      <c r="J85" s="107"/>
      <c r="K85" s="107"/>
      <c r="L85" s="134"/>
    </row>
    <row r="86" spans="1:12" ht="25.5">
      <c r="A86" s="8" t="s">
        <v>238</v>
      </c>
      <c r="B86" s="305" t="s">
        <v>99</v>
      </c>
      <c r="C86" s="160">
        <v>1</v>
      </c>
      <c r="D86" s="195">
        <v>2</v>
      </c>
      <c r="E86" s="195" t="s">
        <v>76</v>
      </c>
      <c r="F86" s="330" t="s">
        <v>320</v>
      </c>
      <c r="G86" s="107">
        <v>20</v>
      </c>
      <c r="H86" s="107">
        <v>20</v>
      </c>
      <c r="I86" s="107"/>
      <c r="J86" s="107"/>
      <c r="K86" s="107"/>
      <c r="L86" s="134"/>
    </row>
    <row r="87" spans="1:12" ht="25.5">
      <c r="A87" s="8" t="s">
        <v>239</v>
      </c>
      <c r="B87" s="201" t="s">
        <v>100</v>
      </c>
      <c r="C87" s="160">
        <v>1</v>
      </c>
      <c r="D87" s="195">
        <v>1</v>
      </c>
      <c r="E87" s="195" t="s">
        <v>76</v>
      </c>
      <c r="F87" s="284" t="s">
        <v>212</v>
      </c>
      <c r="G87" s="107">
        <v>20</v>
      </c>
      <c r="H87" s="107">
        <v>20</v>
      </c>
      <c r="I87" s="107"/>
      <c r="J87" s="107"/>
      <c r="K87" s="107"/>
      <c r="L87" s="134"/>
    </row>
    <row r="88" spans="1:12" ht="14.25">
      <c r="A88" s="8" t="s">
        <v>244</v>
      </c>
      <c r="B88" s="316" t="s">
        <v>144</v>
      </c>
      <c r="C88" s="317">
        <v>1</v>
      </c>
      <c r="D88" s="317">
        <v>2</v>
      </c>
      <c r="E88" s="317" t="s">
        <v>76</v>
      </c>
      <c r="F88" s="284" t="s">
        <v>212</v>
      </c>
      <c r="G88" s="107">
        <v>10</v>
      </c>
      <c r="H88" s="107">
        <v>10</v>
      </c>
      <c r="I88" s="339"/>
      <c r="J88" s="339"/>
      <c r="K88" s="339"/>
      <c r="L88" s="134"/>
    </row>
    <row r="89" spans="1:12" ht="12.75">
      <c r="A89" s="8" t="s">
        <v>245</v>
      </c>
      <c r="B89" s="316" t="s">
        <v>145</v>
      </c>
      <c r="C89" s="317">
        <v>1</v>
      </c>
      <c r="D89" s="317">
        <v>2</v>
      </c>
      <c r="E89" s="317" t="s">
        <v>76</v>
      </c>
      <c r="F89" s="284" t="s">
        <v>212</v>
      </c>
      <c r="G89" s="107">
        <v>10</v>
      </c>
      <c r="H89" s="107">
        <v>10</v>
      </c>
      <c r="I89" s="107"/>
      <c r="J89" s="107"/>
      <c r="K89" s="107"/>
      <c r="L89" s="134"/>
    </row>
    <row r="90" spans="1:12" ht="36">
      <c r="A90" s="8" t="s">
        <v>246</v>
      </c>
      <c r="B90" s="314" t="s">
        <v>146</v>
      </c>
      <c r="C90" s="317">
        <v>1</v>
      </c>
      <c r="D90" s="317">
        <v>2</v>
      </c>
      <c r="E90" s="317" t="s">
        <v>76</v>
      </c>
      <c r="F90" s="284" t="s">
        <v>212</v>
      </c>
      <c r="G90" s="107">
        <v>10</v>
      </c>
      <c r="H90" s="107">
        <v>10</v>
      </c>
      <c r="I90" s="107"/>
      <c r="J90" s="107"/>
      <c r="K90" s="107"/>
      <c r="L90" s="134"/>
    </row>
    <row r="91" spans="2:12" ht="12.75">
      <c r="B91" s="363" t="s">
        <v>303</v>
      </c>
      <c r="C91" s="363">
        <f>SUM(C79:C90)</f>
        <v>16</v>
      </c>
      <c r="D91" s="363"/>
      <c r="E91" s="363"/>
      <c r="F91" s="363"/>
      <c r="G91" s="364">
        <f>SUM(G79:G90)</f>
        <v>226</v>
      </c>
      <c r="H91" s="364">
        <f>SUM(H79:H90)</f>
        <v>136</v>
      </c>
      <c r="I91" s="364">
        <f>SUM(I79:I87)</f>
        <v>90</v>
      </c>
      <c r="J91" s="365"/>
      <c r="K91" s="365"/>
      <c r="L91" s="366"/>
    </row>
    <row r="92" spans="1:12" ht="18.75" customHeight="1">
      <c r="A92" s="498" t="s">
        <v>322</v>
      </c>
      <c r="B92" s="498"/>
      <c r="C92" s="498"/>
      <c r="D92" s="498"/>
      <c r="E92" s="498"/>
      <c r="F92" s="498"/>
      <c r="G92" s="498"/>
      <c r="H92" s="498"/>
      <c r="I92" s="498"/>
      <c r="J92" s="498"/>
      <c r="K92" s="498"/>
      <c r="L92" s="498"/>
    </row>
    <row r="93" spans="1:12" ht="15.75">
      <c r="A93" s="499" t="s">
        <v>302</v>
      </c>
      <c r="B93" s="499"/>
      <c r="C93" s="499"/>
      <c r="D93" s="499"/>
      <c r="E93" s="499"/>
      <c r="F93" s="499"/>
      <c r="G93" s="499"/>
      <c r="H93" s="499"/>
      <c r="I93" s="499"/>
      <c r="J93" s="499"/>
      <c r="K93" s="499"/>
      <c r="L93" s="499"/>
    </row>
    <row r="94" spans="1:12" ht="26.25">
      <c r="A94" s="8" t="s">
        <v>231</v>
      </c>
      <c r="B94" s="340" t="s">
        <v>325</v>
      </c>
      <c r="C94" s="367">
        <v>1</v>
      </c>
      <c r="D94" s="367">
        <v>1</v>
      </c>
      <c r="E94" s="341" t="s">
        <v>76</v>
      </c>
      <c r="F94" s="305" t="s">
        <v>217</v>
      </c>
      <c r="G94" s="342">
        <v>10</v>
      </c>
      <c r="H94" s="342">
        <v>10</v>
      </c>
      <c r="I94" s="344"/>
      <c r="J94" s="345"/>
      <c r="K94" s="160"/>
      <c r="L94" s="134"/>
    </row>
    <row r="95" spans="1:12" ht="26.25">
      <c r="A95" s="8" t="s">
        <v>232</v>
      </c>
      <c r="B95" s="346" t="s">
        <v>326</v>
      </c>
      <c r="C95" s="367">
        <v>1</v>
      </c>
      <c r="D95" s="367">
        <v>1</v>
      </c>
      <c r="E95" s="341" t="s">
        <v>76</v>
      </c>
      <c r="F95" s="305" t="s">
        <v>344</v>
      </c>
      <c r="G95" s="342">
        <v>10</v>
      </c>
      <c r="H95" s="342">
        <v>10</v>
      </c>
      <c r="I95" s="344"/>
      <c r="J95" s="345"/>
      <c r="K95" s="160"/>
      <c r="L95" s="134"/>
    </row>
    <row r="96" spans="1:12" ht="26.25">
      <c r="A96" s="8" t="s">
        <v>233</v>
      </c>
      <c r="B96" s="346" t="s">
        <v>327</v>
      </c>
      <c r="C96" s="367">
        <v>1</v>
      </c>
      <c r="D96" s="367">
        <v>2</v>
      </c>
      <c r="E96" s="341" t="s">
        <v>76</v>
      </c>
      <c r="F96" s="305" t="s">
        <v>217</v>
      </c>
      <c r="G96" s="342">
        <v>10</v>
      </c>
      <c r="H96" s="342">
        <v>10</v>
      </c>
      <c r="I96" s="344"/>
      <c r="J96" s="347"/>
      <c r="K96" s="160"/>
      <c r="L96" s="134"/>
    </row>
    <row r="97" spans="1:12" ht="39">
      <c r="A97" s="8" t="s">
        <v>234</v>
      </c>
      <c r="B97" s="340" t="s">
        <v>321</v>
      </c>
      <c r="C97" s="367">
        <v>1</v>
      </c>
      <c r="D97" s="367">
        <v>1</v>
      </c>
      <c r="E97" s="341" t="s">
        <v>76</v>
      </c>
      <c r="F97" s="305" t="s">
        <v>217</v>
      </c>
      <c r="G97" s="342">
        <v>10</v>
      </c>
      <c r="H97" s="342">
        <v>10</v>
      </c>
      <c r="I97" s="343"/>
      <c r="J97" s="345"/>
      <c r="K97" s="160"/>
      <c r="L97" s="134"/>
    </row>
    <row r="98" spans="1:12" ht="25.5">
      <c r="A98" s="8" t="s">
        <v>235</v>
      </c>
      <c r="B98" s="340" t="s">
        <v>328</v>
      </c>
      <c r="C98" s="367">
        <v>2</v>
      </c>
      <c r="D98" s="367">
        <v>2</v>
      </c>
      <c r="E98" s="353" t="s">
        <v>342</v>
      </c>
      <c r="F98" s="284" t="s">
        <v>222</v>
      </c>
      <c r="G98" s="342">
        <v>20</v>
      </c>
      <c r="H98" s="348">
        <v>10</v>
      </c>
      <c r="I98" s="348">
        <v>10</v>
      </c>
      <c r="J98" s="348"/>
      <c r="K98" s="160"/>
      <c r="L98" s="134"/>
    </row>
    <row r="99" spans="1:12" ht="26.25">
      <c r="A99" s="8" t="s">
        <v>236</v>
      </c>
      <c r="B99" s="340" t="s">
        <v>329</v>
      </c>
      <c r="C99" s="367">
        <v>2</v>
      </c>
      <c r="D99" s="367">
        <v>1</v>
      </c>
      <c r="E99" s="353" t="s">
        <v>341</v>
      </c>
      <c r="F99" s="305" t="s">
        <v>217</v>
      </c>
      <c r="G99" s="349">
        <v>24</v>
      </c>
      <c r="H99" s="350">
        <v>4</v>
      </c>
      <c r="I99" s="349">
        <v>10</v>
      </c>
      <c r="J99" s="350">
        <v>10</v>
      </c>
      <c r="K99" s="160"/>
      <c r="L99" s="134"/>
    </row>
    <row r="100" spans="1:12" ht="26.25">
      <c r="A100" s="8" t="s">
        <v>237</v>
      </c>
      <c r="B100" s="340" t="s">
        <v>330</v>
      </c>
      <c r="C100" s="367">
        <v>2</v>
      </c>
      <c r="D100" s="160">
        <v>2</v>
      </c>
      <c r="E100" s="353" t="s">
        <v>342</v>
      </c>
      <c r="F100" s="305" t="s">
        <v>217</v>
      </c>
      <c r="G100" s="351">
        <v>34</v>
      </c>
      <c r="H100" s="350">
        <v>4</v>
      </c>
      <c r="I100" s="349">
        <v>10</v>
      </c>
      <c r="J100" s="350">
        <v>20</v>
      </c>
      <c r="K100" s="160"/>
      <c r="L100" s="134"/>
    </row>
    <row r="101" spans="1:12" ht="25.5">
      <c r="A101" s="8" t="s">
        <v>238</v>
      </c>
      <c r="B101" s="201" t="s">
        <v>100</v>
      </c>
      <c r="C101" s="160">
        <v>1</v>
      </c>
      <c r="D101" s="339">
        <v>1</v>
      </c>
      <c r="E101" s="341" t="s">
        <v>76</v>
      </c>
      <c r="F101" s="284" t="s">
        <v>212</v>
      </c>
      <c r="G101" s="342">
        <v>12</v>
      </c>
      <c r="H101" s="342">
        <v>12</v>
      </c>
      <c r="I101" s="349"/>
      <c r="J101" s="349"/>
      <c r="K101" s="160"/>
      <c r="L101" s="134"/>
    </row>
    <row r="102" spans="1:12" ht="25.5">
      <c r="A102" s="8" t="s">
        <v>239</v>
      </c>
      <c r="B102" s="201" t="s">
        <v>331</v>
      </c>
      <c r="C102" s="160">
        <v>1</v>
      </c>
      <c r="D102" s="339">
        <v>1</v>
      </c>
      <c r="E102" s="341" t="s">
        <v>76</v>
      </c>
      <c r="F102" s="284" t="s">
        <v>212</v>
      </c>
      <c r="G102" s="342">
        <v>12</v>
      </c>
      <c r="H102" s="342">
        <v>12</v>
      </c>
      <c r="I102" s="349"/>
      <c r="J102" s="349"/>
      <c r="K102" s="160"/>
      <c r="L102" s="134"/>
    </row>
    <row r="103" spans="1:12" ht="26.25">
      <c r="A103" s="8" t="s">
        <v>244</v>
      </c>
      <c r="B103" s="352" t="s">
        <v>97</v>
      </c>
      <c r="C103" s="160">
        <v>1</v>
      </c>
      <c r="D103" s="339">
        <v>1</v>
      </c>
      <c r="E103" s="341" t="s">
        <v>76</v>
      </c>
      <c r="F103" s="330" t="s">
        <v>288</v>
      </c>
      <c r="G103" s="342">
        <v>12</v>
      </c>
      <c r="H103" s="342">
        <v>12</v>
      </c>
      <c r="I103" s="344"/>
      <c r="J103" s="347"/>
      <c r="K103" s="160"/>
      <c r="L103" s="134"/>
    </row>
    <row r="104" spans="1:12" ht="15">
      <c r="A104" s="8" t="s">
        <v>245</v>
      </c>
      <c r="B104" s="591" t="s">
        <v>332</v>
      </c>
      <c r="C104" s="160">
        <v>1</v>
      </c>
      <c r="D104" s="339">
        <v>2</v>
      </c>
      <c r="E104" s="341" t="s">
        <v>76</v>
      </c>
      <c r="F104" s="284" t="s">
        <v>212</v>
      </c>
      <c r="G104" s="343">
        <v>36</v>
      </c>
      <c r="H104" s="347">
        <v>12</v>
      </c>
      <c r="I104" s="347">
        <v>24</v>
      </c>
      <c r="J104" s="350"/>
      <c r="K104" s="160"/>
      <c r="L104" s="134"/>
    </row>
    <row r="105" spans="1:12" ht="26.25">
      <c r="A105" s="8" t="s">
        <v>246</v>
      </c>
      <c r="B105" s="378" t="s">
        <v>333</v>
      </c>
      <c r="C105" s="160">
        <v>1</v>
      </c>
      <c r="D105" s="339">
        <v>1</v>
      </c>
      <c r="E105" s="341" t="s">
        <v>76</v>
      </c>
      <c r="F105" s="305" t="s">
        <v>217</v>
      </c>
      <c r="G105" s="343">
        <v>20</v>
      </c>
      <c r="H105" s="158">
        <v>10</v>
      </c>
      <c r="I105" s="347">
        <v>10</v>
      </c>
      <c r="J105" s="379"/>
      <c r="K105" s="160"/>
      <c r="L105" s="134"/>
    </row>
    <row r="106" spans="1:12" ht="25.5">
      <c r="A106" s="8" t="s">
        <v>247</v>
      </c>
      <c r="B106" s="354" t="s">
        <v>334</v>
      </c>
      <c r="C106" s="160">
        <v>1</v>
      </c>
      <c r="D106" s="160">
        <v>2</v>
      </c>
      <c r="E106" s="341" t="s">
        <v>76</v>
      </c>
      <c r="F106" s="305" t="s">
        <v>217</v>
      </c>
      <c r="G106" s="355">
        <v>30</v>
      </c>
      <c r="H106" s="356">
        <v>20</v>
      </c>
      <c r="I106" s="356">
        <v>10</v>
      </c>
      <c r="J106" s="357"/>
      <c r="K106" s="160"/>
      <c r="L106" s="134"/>
    </row>
    <row r="107" spans="1:12" ht="15">
      <c r="A107" s="134"/>
      <c r="B107" s="374" t="s">
        <v>87</v>
      </c>
      <c r="C107" s="380">
        <f>SUM(C94:C106)</f>
        <v>16</v>
      </c>
      <c r="D107" s="368"/>
      <c r="E107" s="368"/>
      <c r="F107" s="368"/>
      <c r="G107" s="358">
        <f>SUM(G94:G106)</f>
        <v>240</v>
      </c>
      <c r="H107" s="358">
        <f>SUM(H94:H106)</f>
        <v>136</v>
      </c>
      <c r="I107" s="358">
        <f>SUM(I94:I106)</f>
        <v>74</v>
      </c>
      <c r="J107" s="358">
        <f>SUM(J94:J106)</f>
        <v>30</v>
      </c>
      <c r="K107" s="339"/>
      <c r="L107" s="134"/>
    </row>
    <row r="108" spans="1:12" ht="18.75">
      <c r="A108" s="491" t="s">
        <v>343</v>
      </c>
      <c r="B108" s="491"/>
      <c r="C108" s="491"/>
      <c r="D108" s="491"/>
      <c r="E108" s="491"/>
      <c r="F108" s="491"/>
      <c r="G108" s="491"/>
      <c r="H108" s="491"/>
      <c r="I108" s="491"/>
      <c r="J108" s="491"/>
      <c r="K108" s="491"/>
      <c r="L108" s="491"/>
    </row>
    <row r="109" spans="1:12" ht="15.75">
      <c r="A109" s="492" t="s">
        <v>302</v>
      </c>
      <c r="B109" s="492"/>
      <c r="C109" s="492"/>
      <c r="D109" s="492"/>
      <c r="E109" s="492"/>
      <c r="F109" s="492"/>
      <c r="G109" s="492"/>
      <c r="H109" s="492"/>
      <c r="I109" s="492"/>
      <c r="J109" s="492"/>
      <c r="K109" s="492"/>
      <c r="L109" s="492"/>
    </row>
    <row r="110" spans="1:12" ht="24">
      <c r="A110" s="369" t="s">
        <v>231</v>
      </c>
      <c r="B110" s="370" t="s">
        <v>335</v>
      </c>
      <c r="C110" s="369">
        <v>3</v>
      </c>
      <c r="D110" s="369">
        <v>1</v>
      </c>
      <c r="E110" s="381" t="s">
        <v>341</v>
      </c>
      <c r="F110" s="371" t="s">
        <v>212</v>
      </c>
      <c r="G110" s="372">
        <v>45</v>
      </c>
      <c r="H110" s="369">
        <v>10</v>
      </c>
      <c r="I110" s="369">
        <v>35</v>
      </c>
      <c r="J110" s="371"/>
      <c r="K110" s="371"/>
      <c r="L110" s="371"/>
    </row>
    <row r="111" spans="1:12" ht="12">
      <c r="A111" s="369" t="s">
        <v>232</v>
      </c>
      <c r="B111" s="370" t="s">
        <v>336</v>
      </c>
      <c r="C111" s="369">
        <v>2</v>
      </c>
      <c r="D111" s="369">
        <v>1</v>
      </c>
      <c r="E111" s="381" t="s">
        <v>341</v>
      </c>
      <c r="F111" s="371" t="s">
        <v>212</v>
      </c>
      <c r="G111" s="372">
        <v>30</v>
      </c>
      <c r="H111" s="369">
        <v>10</v>
      </c>
      <c r="I111" s="369">
        <v>20</v>
      </c>
      <c r="J111" s="371"/>
      <c r="K111" s="371"/>
      <c r="L111" s="371"/>
    </row>
    <row r="112" spans="1:12" ht="12">
      <c r="A112" s="369" t="s">
        <v>233</v>
      </c>
      <c r="B112" s="370" t="s">
        <v>337</v>
      </c>
      <c r="C112" s="369">
        <v>1</v>
      </c>
      <c r="D112" s="369">
        <v>1</v>
      </c>
      <c r="E112" s="373" t="s">
        <v>76</v>
      </c>
      <c r="F112" s="371" t="s">
        <v>212</v>
      </c>
      <c r="G112" s="372">
        <v>30</v>
      </c>
      <c r="H112" s="369"/>
      <c r="I112" s="369">
        <v>30</v>
      </c>
      <c r="J112" s="371"/>
      <c r="K112" s="371"/>
      <c r="L112" s="371"/>
    </row>
    <row r="113" spans="1:12" ht="12">
      <c r="A113" s="369" t="s">
        <v>234</v>
      </c>
      <c r="B113" s="370" t="s">
        <v>338</v>
      </c>
      <c r="C113" s="369">
        <v>1</v>
      </c>
      <c r="D113" s="369">
        <v>1</v>
      </c>
      <c r="E113" s="373" t="s">
        <v>76</v>
      </c>
      <c r="F113" s="371" t="s">
        <v>212</v>
      </c>
      <c r="G113" s="372">
        <v>30</v>
      </c>
      <c r="H113" s="369"/>
      <c r="I113" s="369">
        <v>30</v>
      </c>
      <c r="J113" s="371"/>
      <c r="K113" s="371"/>
      <c r="L113" s="371"/>
    </row>
    <row r="114" spans="1:12" ht="24">
      <c r="A114" s="369" t="s">
        <v>235</v>
      </c>
      <c r="B114" s="370" t="s">
        <v>339</v>
      </c>
      <c r="C114" s="369">
        <v>1</v>
      </c>
      <c r="D114" s="369">
        <v>2</v>
      </c>
      <c r="E114" s="373" t="s">
        <v>76</v>
      </c>
      <c r="F114" s="371" t="s">
        <v>212</v>
      </c>
      <c r="G114" s="372">
        <v>30</v>
      </c>
      <c r="H114" s="369"/>
      <c r="I114" s="369">
        <v>30</v>
      </c>
      <c r="J114" s="371"/>
      <c r="K114" s="371"/>
      <c r="L114" s="371"/>
    </row>
    <row r="115" spans="1:12" ht="12">
      <c r="A115" s="369" t="s">
        <v>236</v>
      </c>
      <c r="B115" s="370" t="s">
        <v>310</v>
      </c>
      <c r="C115" s="369">
        <v>3</v>
      </c>
      <c r="D115" s="369">
        <v>2</v>
      </c>
      <c r="E115" s="381" t="s">
        <v>342</v>
      </c>
      <c r="F115" s="371" t="s">
        <v>212</v>
      </c>
      <c r="G115" s="372">
        <v>60</v>
      </c>
      <c r="H115" s="369">
        <v>20</v>
      </c>
      <c r="I115" s="369">
        <v>40</v>
      </c>
      <c r="J115" s="371"/>
      <c r="K115" s="371"/>
      <c r="L115" s="371"/>
    </row>
    <row r="116" spans="1:12" ht="24">
      <c r="A116" s="369" t="s">
        <v>237</v>
      </c>
      <c r="B116" s="370" t="s">
        <v>340</v>
      </c>
      <c r="C116" s="369">
        <v>2</v>
      </c>
      <c r="D116" s="369">
        <v>2</v>
      </c>
      <c r="E116" s="381" t="s">
        <v>342</v>
      </c>
      <c r="F116" s="371" t="s">
        <v>212</v>
      </c>
      <c r="G116" s="372">
        <v>30</v>
      </c>
      <c r="H116" s="369"/>
      <c r="I116" s="369">
        <v>30</v>
      </c>
      <c r="J116" s="371"/>
      <c r="K116" s="371"/>
      <c r="L116" s="371"/>
    </row>
    <row r="117" spans="1:12" ht="15">
      <c r="A117" s="134"/>
      <c r="B117" s="374" t="s">
        <v>87</v>
      </c>
      <c r="C117" s="375">
        <f>SUM(C110:C116)</f>
        <v>13</v>
      </c>
      <c r="D117" s="8"/>
      <c r="E117" s="8"/>
      <c r="F117" s="134"/>
      <c r="G117" s="376">
        <v>255</v>
      </c>
      <c r="H117" s="377">
        <v>40</v>
      </c>
      <c r="I117" s="377">
        <v>215</v>
      </c>
      <c r="J117" s="134"/>
      <c r="K117" s="134"/>
      <c r="L117" s="134"/>
    </row>
  </sheetData>
  <sheetProtection/>
  <mergeCells count="41">
    <mergeCell ref="D31:F31"/>
    <mergeCell ref="D38:F38"/>
    <mergeCell ref="A20:L20"/>
    <mergeCell ref="A24:L24"/>
    <mergeCell ref="A27:L27"/>
    <mergeCell ref="A32:L32"/>
    <mergeCell ref="D46:F46"/>
    <mergeCell ref="A92:L92"/>
    <mergeCell ref="A93:L93"/>
    <mergeCell ref="A62:L62"/>
    <mergeCell ref="A77:L77"/>
    <mergeCell ref="A78:L78"/>
    <mergeCell ref="A49:L49"/>
    <mergeCell ref="A48:L48"/>
    <mergeCell ref="A47:B47"/>
    <mergeCell ref="A108:L108"/>
    <mergeCell ref="A109:L109"/>
    <mergeCell ref="D51:D52"/>
    <mergeCell ref="F51:F52"/>
    <mergeCell ref="G51:L51"/>
    <mergeCell ref="A50:L50"/>
    <mergeCell ref="A61:L61"/>
    <mergeCell ref="A51:A52"/>
    <mergeCell ref="B51:B52"/>
    <mergeCell ref="C51:C52"/>
    <mergeCell ref="A9:L9"/>
    <mergeCell ref="A10:L10"/>
    <mergeCell ref="C13:C14"/>
    <mergeCell ref="A17:L17"/>
    <mergeCell ref="A39:L39"/>
    <mergeCell ref="G7:L7"/>
    <mergeCell ref="D16:F16"/>
    <mergeCell ref="D19:F19"/>
    <mergeCell ref="D23:F23"/>
    <mergeCell ref="D26:F26"/>
    <mergeCell ref="C5:F5"/>
    <mergeCell ref="F7:F8"/>
    <mergeCell ref="D7:D8"/>
    <mergeCell ref="C7:C8"/>
    <mergeCell ref="B7:B8"/>
    <mergeCell ref="A7:A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0" r:id="rId2"/>
  <rowBreaks count="2" manualBreakCount="2">
    <brk id="60" max="255" man="1"/>
    <brk id="10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52"/>
  <sheetViews>
    <sheetView view="pageBreakPreview" zoomScale="110" zoomScaleSheetLayoutView="110" zoomScalePageLayoutView="0" workbookViewId="0" topLeftCell="A28">
      <selection activeCell="G22" sqref="G22"/>
    </sheetView>
  </sheetViews>
  <sheetFormatPr defaultColWidth="8.796875" defaultRowHeight="14.25"/>
  <cols>
    <col min="1" max="1" width="4.8984375" style="11" customWidth="1"/>
    <col min="2" max="2" width="22.09765625" style="58" customWidth="1"/>
    <col min="3" max="5" width="5.8984375" style="11" customWidth="1"/>
    <col min="6" max="6" width="40.8984375" style="11" customWidth="1"/>
    <col min="7" max="7" width="6.59765625" style="12" customWidth="1"/>
    <col min="8" max="13" width="4.69921875" style="11" customWidth="1"/>
    <col min="14" max="16" width="9" style="11" customWidth="1"/>
    <col min="17" max="17" width="4.8984375" style="11" customWidth="1"/>
    <col min="18" max="18" width="22.09765625" style="11" customWidth="1"/>
    <col min="19" max="21" width="5.8984375" style="11" customWidth="1"/>
    <col min="22" max="22" width="40.8984375" style="11" customWidth="1"/>
    <col min="23" max="23" width="6.59765625" style="11" customWidth="1"/>
    <col min="24" max="29" width="4.69921875" style="11" customWidth="1"/>
    <col min="30" max="32" width="9" style="11" customWidth="1"/>
    <col min="33" max="33" width="4.8984375" style="11" customWidth="1"/>
    <col min="34" max="34" width="22.09765625" style="11" customWidth="1"/>
    <col min="35" max="37" width="5.8984375" style="11" customWidth="1"/>
    <col min="38" max="38" width="40.8984375" style="11" customWidth="1"/>
    <col min="39" max="39" width="6.59765625" style="11" customWidth="1"/>
    <col min="40" max="45" width="4.69921875" style="11" customWidth="1"/>
    <col min="46" max="48" width="9" style="11" customWidth="1"/>
    <col min="49" max="49" width="4.8984375" style="11" customWidth="1"/>
    <col min="50" max="50" width="22.09765625" style="11" customWidth="1"/>
    <col min="51" max="53" width="5.8984375" style="11" customWidth="1"/>
    <col min="54" max="54" width="40.8984375" style="11" customWidth="1"/>
    <col min="55" max="55" width="6.59765625" style="11" customWidth="1"/>
    <col min="56" max="61" width="4.69921875" style="11" customWidth="1"/>
    <col min="62" max="64" width="9" style="11" customWidth="1"/>
    <col min="65" max="65" width="4.8984375" style="11" customWidth="1"/>
    <col min="66" max="66" width="22.09765625" style="11" customWidth="1"/>
    <col min="67" max="69" width="5.8984375" style="11" customWidth="1"/>
    <col min="70" max="70" width="40.8984375" style="11" customWidth="1"/>
    <col min="71" max="71" width="6.59765625" style="11" customWidth="1"/>
    <col min="72" max="77" width="4.69921875" style="11" customWidth="1"/>
    <col min="78" max="80" width="9" style="11" customWidth="1"/>
    <col min="81" max="81" width="4.8984375" style="11" customWidth="1"/>
    <col min="82" max="82" width="22.09765625" style="11" customWidth="1"/>
    <col min="83" max="85" width="5.8984375" style="11" customWidth="1"/>
    <col min="86" max="86" width="40.8984375" style="11" customWidth="1"/>
    <col min="87" max="87" width="6.59765625" style="11" customWidth="1"/>
    <col min="88" max="93" width="4.69921875" style="11" customWidth="1"/>
    <col min="94" max="96" width="9" style="11" customWidth="1"/>
    <col min="97" max="97" width="4.8984375" style="11" customWidth="1"/>
    <col min="98" max="98" width="22.09765625" style="11" customWidth="1"/>
    <col min="99" max="101" width="5.8984375" style="11" customWidth="1"/>
    <col min="102" max="102" width="40.8984375" style="11" customWidth="1"/>
    <col min="103" max="103" width="6.59765625" style="11" customWidth="1"/>
    <col min="104" max="109" width="4.69921875" style="11" customWidth="1"/>
    <col min="110" max="112" width="9" style="11" customWidth="1"/>
    <col min="113" max="113" width="4.8984375" style="11" customWidth="1"/>
    <col min="114" max="114" width="22.09765625" style="11" customWidth="1"/>
    <col min="115" max="117" width="5.8984375" style="11" customWidth="1"/>
    <col min="118" max="118" width="40.8984375" style="11" customWidth="1"/>
    <col min="119" max="119" width="6.59765625" style="11" customWidth="1"/>
    <col min="120" max="125" width="4.69921875" style="11" customWidth="1"/>
    <col min="126" max="128" width="9" style="11" customWidth="1"/>
    <col min="129" max="129" width="4.8984375" style="11" customWidth="1"/>
    <col min="130" max="130" width="22.09765625" style="11" customWidth="1"/>
    <col min="131" max="133" width="5.8984375" style="11" customWidth="1"/>
    <col min="134" max="134" width="40.8984375" style="11" customWidth="1"/>
    <col min="135" max="135" width="6.59765625" style="11" customWidth="1"/>
    <col min="136" max="141" width="4.69921875" style="11" customWidth="1"/>
    <col min="142" max="144" width="9" style="11" customWidth="1"/>
    <col min="145" max="145" width="4.8984375" style="11" customWidth="1"/>
    <col min="146" max="146" width="22.09765625" style="11" customWidth="1"/>
    <col min="147" max="149" width="5.8984375" style="11" customWidth="1"/>
    <col min="150" max="150" width="40.8984375" style="11" customWidth="1"/>
    <col min="151" max="151" width="6.59765625" style="11" customWidth="1"/>
    <col min="152" max="157" width="4.69921875" style="11" customWidth="1"/>
    <col min="158" max="160" width="9" style="11" customWidth="1"/>
    <col min="161" max="161" width="4.8984375" style="11" customWidth="1"/>
    <col min="162" max="162" width="22.09765625" style="11" customWidth="1"/>
    <col min="163" max="165" width="5.8984375" style="11" customWidth="1"/>
    <col min="166" max="166" width="40.8984375" style="11" customWidth="1"/>
    <col min="167" max="167" width="6.59765625" style="11" customWidth="1"/>
    <col min="168" max="173" width="4.69921875" style="11" customWidth="1"/>
    <col min="174" max="176" width="9" style="11" customWidth="1"/>
    <col min="177" max="177" width="4.8984375" style="11" customWidth="1"/>
    <col min="178" max="178" width="22.09765625" style="11" customWidth="1"/>
    <col min="179" max="181" width="5.8984375" style="11" customWidth="1"/>
    <col min="182" max="182" width="40.8984375" style="11" customWidth="1"/>
    <col min="183" max="183" width="6.59765625" style="11" customWidth="1"/>
    <col min="184" max="189" width="4.69921875" style="11" customWidth="1"/>
    <col min="190" max="192" width="9" style="11" customWidth="1"/>
    <col min="193" max="193" width="4.8984375" style="11" customWidth="1"/>
    <col min="194" max="194" width="22.09765625" style="11" customWidth="1"/>
    <col min="195" max="197" width="5.8984375" style="11" customWidth="1"/>
    <col min="198" max="198" width="40.8984375" style="11" customWidth="1"/>
    <col min="199" max="199" width="6.59765625" style="11" customWidth="1"/>
    <col min="200" max="205" width="4.69921875" style="11" customWidth="1"/>
    <col min="206" max="208" width="9" style="11" customWidth="1"/>
    <col min="209" max="209" width="4.8984375" style="11" customWidth="1"/>
    <col min="210" max="210" width="22.09765625" style="11" customWidth="1"/>
    <col min="211" max="213" width="5.8984375" style="11" customWidth="1"/>
    <col min="214" max="214" width="40.8984375" style="11" customWidth="1"/>
    <col min="215" max="215" width="6.59765625" style="11" customWidth="1"/>
    <col min="216" max="221" width="4.69921875" style="11" customWidth="1"/>
    <col min="222" max="224" width="9" style="11" customWidth="1"/>
    <col min="225" max="225" width="4.8984375" style="11" customWidth="1"/>
    <col min="226" max="226" width="22.09765625" style="11" customWidth="1"/>
    <col min="227" max="229" width="5.8984375" style="11" customWidth="1"/>
    <col min="230" max="230" width="40.8984375" style="11" customWidth="1"/>
    <col min="231" max="231" width="6.59765625" style="11" customWidth="1"/>
    <col min="232" max="237" width="4.69921875" style="11" customWidth="1"/>
    <col min="238" max="240" width="9" style="11" customWidth="1"/>
    <col min="241" max="241" width="4.8984375" style="11" customWidth="1"/>
    <col min="242" max="242" width="22.09765625" style="11" customWidth="1"/>
    <col min="243" max="245" width="5.8984375" style="11" customWidth="1"/>
    <col min="246" max="246" width="40.8984375" style="11" customWidth="1"/>
    <col min="247" max="247" width="6.59765625" style="11" customWidth="1"/>
    <col min="248" max="253" width="4.69921875" style="11" customWidth="1"/>
    <col min="254" max="16384" width="9" style="11" customWidth="1"/>
  </cols>
  <sheetData>
    <row r="3" spans="1:12" ht="12">
      <c r="A3" s="49"/>
      <c r="B3" s="50"/>
      <c r="C3" s="51" t="s">
        <v>0</v>
      </c>
      <c r="D3" s="49"/>
      <c r="E3" s="49"/>
      <c r="F3" s="168"/>
      <c r="G3" s="52"/>
      <c r="H3" s="49"/>
      <c r="I3" s="49"/>
      <c r="J3" s="49"/>
      <c r="K3" s="49"/>
      <c r="L3" s="49"/>
    </row>
    <row r="4" spans="1:12" ht="12">
      <c r="A4" s="49"/>
      <c r="B4" s="50"/>
      <c r="C4" s="51" t="s">
        <v>1</v>
      </c>
      <c r="D4" s="49"/>
      <c r="E4" s="49"/>
      <c r="F4" s="168"/>
      <c r="G4" s="52"/>
      <c r="H4" s="49"/>
      <c r="I4" s="49"/>
      <c r="J4" s="49"/>
      <c r="K4" s="49"/>
      <c r="L4" s="49"/>
    </row>
    <row r="5" spans="1:12" ht="12">
      <c r="A5" s="49"/>
      <c r="B5" s="50"/>
      <c r="C5" s="410" t="s">
        <v>182</v>
      </c>
      <c r="D5" s="410"/>
      <c r="E5" s="410"/>
      <c r="F5" s="410"/>
      <c r="G5" s="52"/>
      <c r="H5" s="49"/>
      <c r="I5" s="49"/>
      <c r="J5" s="49"/>
      <c r="K5" s="49"/>
      <c r="L5" s="49"/>
    </row>
    <row r="6" spans="1:12" ht="12">
      <c r="A6" s="49"/>
      <c r="B6" s="50"/>
      <c r="C6" s="49"/>
      <c r="D6" s="49"/>
      <c r="E6" s="49"/>
      <c r="F6" s="168"/>
      <c r="G6" s="52"/>
      <c r="H6" s="49"/>
      <c r="I6" s="49"/>
      <c r="J6" s="49"/>
      <c r="K6" s="49"/>
      <c r="L6" s="49"/>
    </row>
    <row r="7" spans="1:12" s="12" customFormat="1" ht="14.25" customHeight="1">
      <c r="A7" s="437" t="s">
        <v>5</v>
      </c>
      <c r="B7" s="437" t="s">
        <v>6</v>
      </c>
      <c r="C7" s="439" t="s">
        <v>7</v>
      </c>
      <c r="D7" s="439" t="s">
        <v>89</v>
      </c>
      <c r="E7" s="53" t="s">
        <v>3</v>
      </c>
      <c r="F7" s="528" t="s">
        <v>10</v>
      </c>
      <c r="G7" s="441" t="s">
        <v>105</v>
      </c>
      <c r="H7" s="539"/>
      <c r="I7" s="539"/>
      <c r="J7" s="539"/>
      <c r="K7" s="539"/>
      <c r="L7" s="539"/>
    </row>
    <row r="8" spans="1:12" s="12" customFormat="1" ht="14.25" customHeight="1">
      <c r="A8" s="438"/>
      <c r="B8" s="438"/>
      <c r="C8" s="440"/>
      <c r="D8" s="440"/>
      <c r="E8" s="53" t="s">
        <v>9</v>
      </c>
      <c r="F8" s="529"/>
      <c r="G8" s="20" t="s">
        <v>11</v>
      </c>
      <c r="H8" s="19" t="s">
        <v>12</v>
      </c>
      <c r="I8" s="19" t="s">
        <v>13</v>
      </c>
      <c r="J8" s="19" t="s">
        <v>14</v>
      </c>
      <c r="K8" s="19" t="s">
        <v>30</v>
      </c>
      <c r="L8" s="19" t="s">
        <v>15</v>
      </c>
    </row>
    <row r="9" spans="1:12" s="12" customFormat="1" ht="14.25" customHeight="1">
      <c r="A9" s="530" t="s">
        <v>88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2"/>
    </row>
    <row r="10" spans="1:12" ht="24">
      <c r="A10" s="45">
        <v>1</v>
      </c>
      <c r="B10" s="136" t="s">
        <v>114</v>
      </c>
      <c r="C10" s="119">
        <v>4</v>
      </c>
      <c r="D10" s="129" t="s">
        <v>18</v>
      </c>
      <c r="E10" s="123" t="s">
        <v>73</v>
      </c>
      <c r="F10" s="243" t="s">
        <v>274</v>
      </c>
      <c r="G10" s="122">
        <f>SUM(H10:I10:J10:K10:L10)</f>
        <v>45</v>
      </c>
      <c r="H10" s="68">
        <v>15</v>
      </c>
      <c r="I10" s="68">
        <v>30</v>
      </c>
      <c r="K10" s="45"/>
      <c r="L10" s="45"/>
    </row>
    <row r="11" spans="1:12" ht="12">
      <c r="A11" s="526">
        <v>2</v>
      </c>
      <c r="B11" s="542" t="s">
        <v>116</v>
      </c>
      <c r="C11" s="543">
        <v>3</v>
      </c>
      <c r="D11" s="522">
        <v>1</v>
      </c>
      <c r="E11" s="524" t="s">
        <v>75</v>
      </c>
      <c r="F11" s="243" t="s">
        <v>272</v>
      </c>
      <c r="G11" s="110">
        <f>SUM(H11:I11:J11:K11:L11)</f>
        <v>14</v>
      </c>
      <c r="H11" s="97">
        <v>8</v>
      </c>
      <c r="I11" s="97">
        <v>6</v>
      </c>
      <c r="J11" s="97"/>
      <c r="K11" s="92"/>
      <c r="L11" s="92"/>
    </row>
    <row r="12" spans="1:12" ht="24">
      <c r="A12" s="527"/>
      <c r="B12" s="542"/>
      <c r="C12" s="544"/>
      <c r="D12" s="523"/>
      <c r="E12" s="525"/>
      <c r="F12" s="243" t="s">
        <v>274</v>
      </c>
      <c r="G12" s="99">
        <f>SUM(H12:I12:J12:K12:L12)</f>
        <v>20</v>
      </c>
      <c r="H12" s="97">
        <v>6</v>
      </c>
      <c r="I12" s="97">
        <v>14</v>
      </c>
      <c r="J12" s="97"/>
      <c r="K12" s="92"/>
      <c r="L12" s="92"/>
    </row>
    <row r="13" spans="1:12" ht="24.75" customHeight="1">
      <c r="A13" s="92">
        <v>3</v>
      </c>
      <c r="B13" s="136" t="s">
        <v>117</v>
      </c>
      <c r="C13" s="119">
        <v>3</v>
      </c>
      <c r="D13" s="119">
        <v>1</v>
      </c>
      <c r="E13" s="126" t="s">
        <v>118</v>
      </c>
      <c r="F13" s="242" t="s">
        <v>281</v>
      </c>
      <c r="G13" s="110">
        <f>SUM(H13:I13:J13:K13:L13)</f>
        <v>30</v>
      </c>
      <c r="H13" s="97">
        <v>30</v>
      </c>
      <c r="I13" s="97"/>
      <c r="J13" s="97"/>
      <c r="K13" s="92"/>
      <c r="L13" s="92"/>
    </row>
    <row r="14" spans="1:12" ht="12.75">
      <c r="A14" s="92">
        <v>4</v>
      </c>
      <c r="B14" s="141" t="s">
        <v>83</v>
      </c>
      <c r="C14" s="125">
        <v>3</v>
      </c>
      <c r="D14" s="130" t="s">
        <v>18</v>
      </c>
      <c r="E14" s="126" t="s">
        <v>73</v>
      </c>
      <c r="F14" s="245" t="s">
        <v>192</v>
      </c>
      <c r="G14" s="99">
        <f>SUM(H14:I14:J14:K14:L14)</f>
        <v>60</v>
      </c>
      <c r="H14" s="97"/>
      <c r="I14" s="97"/>
      <c r="J14" s="97">
        <v>60</v>
      </c>
      <c r="K14" s="92"/>
      <c r="L14" s="92"/>
    </row>
    <row r="15" spans="1:12" ht="24">
      <c r="A15" s="92">
        <v>5</v>
      </c>
      <c r="B15" s="136" t="s">
        <v>119</v>
      </c>
      <c r="C15" s="119">
        <v>1</v>
      </c>
      <c r="D15" s="124">
        <v>1</v>
      </c>
      <c r="E15" s="124" t="s">
        <v>76</v>
      </c>
      <c r="F15" s="246" t="s">
        <v>272</v>
      </c>
      <c r="G15" s="110">
        <f>SUM(H15:I15:J15:K15:L15)</f>
        <v>10</v>
      </c>
      <c r="H15" s="97">
        <v>10</v>
      </c>
      <c r="I15" s="97"/>
      <c r="J15" s="97"/>
      <c r="K15" s="92"/>
      <c r="L15" s="92"/>
    </row>
    <row r="16" spans="1:12" ht="24">
      <c r="A16" s="92">
        <v>6</v>
      </c>
      <c r="B16" s="95" t="s">
        <v>115</v>
      </c>
      <c r="C16" s="119">
        <v>1</v>
      </c>
      <c r="D16" s="97">
        <v>1</v>
      </c>
      <c r="E16" s="97" t="s">
        <v>19</v>
      </c>
      <c r="F16" s="247" t="s">
        <v>204</v>
      </c>
      <c r="G16" s="99">
        <f>SUM(H16:I16:J16:K16:L16)</f>
        <v>10</v>
      </c>
      <c r="H16" s="97"/>
      <c r="I16" s="97">
        <v>10</v>
      </c>
      <c r="J16" s="97"/>
      <c r="K16" s="92"/>
      <c r="L16" s="92"/>
    </row>
    <row r="17" spans="1:12" ht="24">
      <c r="A17" s="92">
        <v>7</v>
      </c>
      <c r="B17" s="142" t="s">
        <v>120</v>
      </c>
      <c r="C17" s="119">
        <v>1</v>
      </c>
      <c r="D17" s="97">
        <v>2</v>
      </c>
      <c r="E17" s="97" t="s">
        <v>76</v>
      </c>
      <c r="F17" s="245" t="s">
        <v>272</v>
      </c>
      <c r="G17" s="110">
        <f>SUM(H17:I17:J17:K17:L17)</f>
        <v>10</v>
      </c>
      <c r="H17" s="97">
        <v>10</v>
      </c>
      <c r="I17" s="97"/>
      <c r="J17" s="97"/>
      <c r="K17" s="92"/>
      <c r="L17" s="92"/>
    </row>
    <row r="18" spans="1:12" ht="34.5" customHeight="1">
      <c r="A18" s="92">
        <v>8</v>
      </c>
      <c r="B18" s="128" t="s">
        <v>56</v>
      </c>
      <c r="C18" s="124">
        <v>3</v>
      </c>
      <c r="D18" s="129" t="s">
        <v>18</v>
      </c>
      <c r="E18" s="124" t="s">
        <v>76</v>
      </c>
      <c r="F18" s="242" t="s">
        <v>270</v>
      </c>
      <c r="G18" s="99">
        <f>SUM(H18:I18:J18:K18:L18)</f>
        <v>90</v>
      </c>
      <c r="H18" s="97">
        <v>50</v>
      </c>
      <c r="I18" s="97">
        <v>40</v>
      </c>
      <c r="J18" s="97"/>
      <c r="K18" s="92"/>
      <c r="L18" s="92"/>
    </row>
    <row r="19" spans="1:12" ht="24">
      <c r="A19" s="92">
        <v>9</v>
      </c>
      <c r="B19" s="136" t="s">
        <v>122</v>
      </c>
      <c r="C19" s="119">
        <v>2</v>
      </c>
      <c r="D19" s="119">
        <v>2</v>
      </c>
      <c r="E19" s="125" t="s">
        <v>76</v>
      </c>
      <c r="F19" s="251" t="s">
        <v>273</v>
      </c>
      <c r="G19" s="99">
        <f>SUM(H19:I19:J19:K19:L19)</f>
        <v>30</v>
      </c>
      <c r="H19" s="97">
        <v>20</v>
      </c>
      <c r="I19" s="97">
        <v>10</v>
      </c>
      <c r="J19" s="97"/>
      <c r="K19" s="92"/>
      <c r="L19" s="92"/>
    </row>
    <row r="20" spans="1:12" ht="24">
      <c r="A20" s="92">
        <v>10</v>
      </c>
      <c r="B20" s="136" t="s">
        <v>121</v>
      </c>
      <c r="C20" s="119">
        <v>1</v>
      </c>
      <c r="D20" s="119">
        <v>1</v>
      </c>
      <c r="E20" s="125" t="s">
        <v>76</v>
      </c>
      <c r="F20" s="251" t="s">
        <v>283</v>
      </c>
      <c r="G20" s="110">
        <f>SUM(H20:I20:J20:K20:L20)</f>
        <v>12</v>
      </c>
      <c r="H20" s="97">
        <v>12</v>
      </c>
      <c r="I20" s="97"/>
      <c r="J20" s="97"/>
      <c r="K20" s="92"/>
      <c r="L20" s="92"/>
    </row>
    <row r="21" spans="1:12" ht="26.25" customHeight="1">
      <c r="A21" s="92">
        <v>11</v>
      </c>
      <c r="B21" s="143" t="s">
        <v>123</v>
      </c>
      <c r="C21" s="119">
        <v>2</v>
      </c>
      <c r="D21" s="119">
        <v>2</v>
      </c>
      <c r="E21" s="125" t="s">
        <v>76</v>
      </c>
      <c r="F21" s="244" t="s">
        <v>272</v>
      </c>
      <c r="G21" s="99">
        <f>SUM(H21:I21:J21:K21:L21)</f>
        <v>40</v>
      </c>
      <c r="H21" s="97">
        <v>30</v>
      </c>
      <c r="I21" s="97">
        <v>10</v>
      </c>
      <c r="J21" s="97"/>
      <c r="K21" s="92"/>
      <c r="L21" s="92"/>
    </row>
    <row r="22" spans="1:12" ht="40.5" customHeight="1">
      <c r="A22" s="92">
        <v>12</v>
      </c>
      <c r="B22" s="136" t="s">
        <v>124</v>
      </c>
      <c r="C22" s="119">
        <v>1</v>
      </c>
      <c r="D22" s="119">
        <v>2</v>
      </c>
      <c r="E22" s="125" t="s">
        <v>76</v>
      </c>
      <c r="F22" s="243" t="s">
        <v>274</v>
      </c>
      <c r="G22" s="99">
        <f>SUM(H22:I22:J22:K22:L22)</f>
        <v>30</v>
      </c>
      <c r="H22" s="97">
        <v>20</v>
      </c>
      <c r="I22" s="97">
        <v>10</v>
      </c>
      <c r="J22" s="97"/>
      <c r="K22" s="92"/>
      <c r="L22" s="92"/>
    </row>
    <row r="23" spans="1:12" ht="24">
      <c r="A23" s="92">
        <v>13</v>
      </c>
      <c r="B23" s="136" t="s">
        <v>125</v>
      </c>
      <c r="C23" s="119">
        <v>1</v>
      </c>
      <c r="D23" s="121">
        <v>2</v>
      </c>
      <c r="E23" s="150" t="s">
        <v>76</v>
      </c>
      <c r="F23" s="243" t="s">
        <v>284</v>
      </c>
      <c r="G23" s="99">
        <f>SUM(H23:I23:J23:K23:L23)</f>
        <v>20</v>
      </c>
      <c r="H23" s="97">
        <v>10</v>
      </c>
      <c r="I23" s="97">
        <v>10</v>
      </c>
      <c r="J23" s="97"/>
      <c r="K23" s="92"/>
      <c r="L23" s="92"/>
    </row>
    <row r="24" spans="1:12" ht="12">
      <c r="A24" s="92">
        <v>14</v>
      </c>
      <c r="B24" s="140" t="s">
        <v>126</v>
      </c>
      <c r="C24" s="127">
        <v>1</v>
      </c>
      <c r="D24" s="120">
        <v>1</v>
      </c>
      <c r="E24" s="150" t="s">
        <v>76</v>
      </c>
      <c r="F24" s="242" t="s">
        <v>270</v>
      </c>
      <c r="G24" s="99">
        <f>SUM(H24:I24:J24:K24:L24)</f>
        <v>10</v>
      </c>
      <c r="H24" s="97"/>
      <c r="I24" s="97">
        <v>10</v>
      </c>
      <c r="J24" s="97"/>
      <c r="K24" s="92"/>
      <c r="L24" s="92"/>
    </row>
    <row r="25" spans="1:12" ht="12">
      <c r="A25" s="92">
        <v>15</v>
      </c>
      <c r="B25" s="140" t="s">
        <v>127</v>
      </c>
      <c r="C25" s="127">
        <v>1</v>
      </c>
      <c r="D25" s="120">
        <v>2</v>
      </c>
      <c r="E25" s="150" t="s">
        <v>76</v>
      </c>
      <c r="F25" s="242" t="s">
        <v>270</v>
      </c>
      <c r="G25" s="110">
        <f>SUM(H25:I25:J25:K25:L25)</f>
        <v>8</v>
      </c>
      <c r="H25" s="97">
        <v>8</v>
      </c>
      <c r="I25" s="97"/>
      <c r="J25" s="97"/>
      <c r="K25" s="92"/>
      <c r="L25" s="92"/>
    </row>
    <row r="26" spans="1:12" ht="46.5" customHeight="1">
      <c r="A26" s="92">
        <v>13</v>
      </c>
      <c r="B26" s="131" t="s">
        <v>128</v>
      </c>
      <c r="C26" s="132">
        <v>1</v>
      </c>
      <c r="D26" s="111">
        <v>2</v>
      </c>
      <c r="E26" s="111" t="s">
        <v>76</v>
      </c>
      <c r="F26" s="243" t="s">
        <v>274</v>
      </c>
      <c r="G26" s="110">
        <f>SUM(H26:I26:J26:K26:L26)</f>
        <v>16</v>
      </c>
      <c r="H26" s="97">
        <v>4</v>
      </c>
      <c r="I26" s="97">
        <v>8</v>
      </c>
      <c r="J26" s="97">
        <v>4</v>
      </c>
      <c r="K26" s="92"/>
      <c r="L26" s="92"/>
    </row>
    <row r="27" spans="1:12" ht="48" customHeight="1">
      <c r="A27" s="92">
        <v>14</v>
      </c>
      <c r="B27" s="29" t="s">
        <v>129</v>
      </c>
      <c r="C27" s="119">
        <v>1</v>
      </c>
      <c r="D27" s="97">
        <v>1</v>
      </c>
      <c r="E27" s="97" t="s">
        <v>76</v>
      </c>
      <c r="F27" s="248" t="s">
        <v>272</v>
      </c>
      <c r="G27" s="99">
        <f>SUM(H27:I27:J27:K27:L27)</f>
        <v>8</v>
      </c>
      <c r="H27" s="97"/>
      <c r="I27" s="97">
        <v>8</v>
      </c>
      <c r="J27" s="97"/>
      <c r="K27" s="92"/>
      <c r="L27" s="92"/>
    </row>
    <row r="28" spans="1:12" ht="52.5" customHeight="1">
      <c r="A28" s="92">
        <v>16</v>
      </c>
      <c r="B28" s="29" t="s">
        <v>130</v>
      </c>
      <c r="C28" s="119">
        <v>1</v>
      </c>
      <c r="D28" s="97">
        <v>2</v>
      </c>
      <c r="E28" s="97" t="s">
        <v>76</v>
      </c>
      <c r="F28" s="249" t="s">
        <v>285</v>
      </c>
      <c r="G28" s="110">
        <f>SUM(H28:I28:J28:K28:L28)</f>
        <v>8</v>
      </c>
      <c r="H28" s="97"/>
      <c r="I28" s="97">
        <v>8</v>
      </c>
      <c r="J28" s="97"/>
      <c r="K28" s="92"/>
      <c r="L28" s="92"/>
    </row>
    <row r="29" spans="1:12" ht="24">
      <c r="A29" s="92">
        <v>22</v>
      </c>
      <c r="B29" s="95" t="s">
        <v>131</v>
      </c>
      <c r="C29" s="119">
        <v>20</v>
      </c>
      <c r="D29" s="97" t="s">
        <v>18</v>
      </c>
      <c r="E29" s="97" t="s">
        <v>19</v>
      </c>
      <c r="F29" s="250" t="s">
        <v>86</v>
      </c>
      <c r="G29" s="110">
        <v>0</v>
      </c>
      <c r="H29" s="97"/>
      <c r="I29" s="97"/>
      <c r="J29" s="97"/>
      <c r="K29" s="92"/>
      <c r="L29" s="92"/>
    </row>
    <row r="30" spans="1:12" ht="16.5" customHeight="1">
      <c r="A30" s="89" t="s">
        <v>87</v>
      </c>
      <c r="B30" s="112"/>
      <c r="C30" s="113">
        <f>SUM(C10:C29)</f>
        <v>51</v>
      </c>
      <c r="D30" s="42"/>
      <c r="E30" s="42"/>
      <c r="F30" s="114"/>
      <c r="G30" s="115">
        <f aca="true" t="shared" si="0" ref="G30:L30">SUM(G10:G29)</f>
        <v>471</v>
      </c>
      <c r="H30" s="42">
        <f t="shared" si="0"/>
        <v>233</v>
      </c>
      <c r="I30" s="42">
        <f t="shared" si="0"/>
        <v>174</v>
      </c>
      <c r="J30" s="42">
        <f t="shared" si="0"/>
        <v>64</v>
      </c>
      <c r="K30" s="89">
        <f t="shared" si="0"/>
        <v>0</v>
      </c>
      <c r="L30" s="89">
        <f t="shared" si="0"/>
        <v>0</v>
      </c>
    </row>
    <row r="31" spans="1:12" ht="40.5" customHeight="1">
      <c r="A31" s="530" t="s">
        <v>95</v>
      </c>
      <c r="B31" s="531"/>
      <c r="C31" s="531"/>
      <c r="D31" s="531"/>
      <c r="E31" s="531"/>
      <c r="F31" s="531"/>
      <c r="G31" s="531"/>
      <c r="H31" s="531"/>
      <c r="I31" s="531"/>
      <c r="J31" s="531"/>
      <c r="K31" s="531"/>
      <c r="L31" s="532"/>
    </row>
    <row r="32" spans="1:12" ht="18" customHeight="1">
      <c r="A32" s="545" t="s">
        <v>90</v>
      </c>
      <c r="B32" s="546"/>
      <c r="C32" s="546"/>
      <c r="D32" s="546"/>
      <c r="E32" s="546"/>
      <c r="F32" s="546"/>
      <c r="G32" s="546"/>
      <c r="H32" s="546"/>
      <c r="I32" s="546"/>
      <c r="J32" s="546"/>
      <c r="K32" s="546"/>
      <c r="L32" s="547"/>
    </row>
    <row r="33" spans="1:12" ht="24">
      <c r="A33" s="253">
        <v>1</v>
      </c>
      <c r="B33" s="252" t="s">
        <v>132</v>
      </c>
      <c r="C33" s="254">
        <v>2</v>
      </c>
      <c r="D33" s="254" t="s">
        <v>18</v>
      </c>
      <c r="E33" s="133" t="s">
        <v>73</v>
      </c>
      <c r="F33" s="259" t="s">
        <v>272</v>
      </c>
      <c r="G33" s="260">
        <f aca="true" t="shared" si="1" ref="G33:G38">SUM(H33:I33)</f>
        <v>40</v>
      </c>
      <c r="H33" s="254">
        <v>20</v>
      </c>
      <c r="I33" s="254">
        <v>20</v>
      </c>
      <c r="J33" s="254"/>
      <c r="K33" s="261"/>
      <c r="L33" s="261"/>
    </row>
    <row r="34" spans="1:12" ht="12">
      <c r="A34" s="253">
        <v>2</v>
      </c>
      <c r="B34" s="255" t="s">
        <v>50</v>
      </c>
      <c r="C34" s="254">
        <v>3</v>
      </c>
      <c r="D34" s="254">
        <v>1</v>
      </c>
      <c r="E34" s="133" t="s">
        <v>75</v>
      </c>
      <c r="F34" s="262" t="s">
        <v>274</v>
      </c>
      <c r="G34" s="263">
        <f t="shared" si="1"/>
        <v>50</v>
      </c>
      <c r="H34" s="254">
        <v>30</v>
      </c>
      <c r="I34" s="254">
        <v>20</v>
      </c>
      <c r="J34" s="254"/>
      <c r="K34" s="258"/>
      <c r="L34" s="258"/>
    </row>
    <row r="35" spans="1:12" ht="24">
      <c r="A35" s="253">
        <v>3</v>
      </c>
      <c r="B35" s="256" t="s">
        <v>133</v>
      </c>
      <c r="C35" s="254">
        <v>1</v>
      </c>
      <c r="D35" s="254">
        <v>1</v>
      </c>
      <c r="E35" s="254" t="s">
        <v>76</v>
      </c>
      <c r="F35" s="259" t="s">
        <v>272</v>
      </c>
      <c r="G35" s="260">
        <f t="shared" si="1"/>
        <v>30</v>
      </c>
      <c r="H35" s="254">
        <v>30</v>
      </c>
      <c r="I35" s="254"/>
      <c r="J35" s="254"/>
      <c r="K35" s="258"/>
      <c r="L35" s="258"/>
    </row>
    <row r="36" spans="1:12" ht="40.5" customHeight="1">
      <c r="A36" s="253">
        <v>4</v>
      </c>
      <c r="B36" s="255" t="s">
        <v>134</v>
      </c>
      <c r="C36" s="254">
        <v>2</v>
      </c>
      <c r="D36" s="254">
        <v>1</v>
      </c>
      <c r="E36" s="133" t="s">
        <v>75</v>
      </c>
      <c r="F36" s="262" t="s">
        <v>274</v>
      </c>
      <c r="G36" s="263">
        <f t="shared" si="1"/>
        <v>30</v>
      </c>
      <c r="H36" s="254">
        <v>10</v>
      </c>
      <c r="I36" s="254">
        <v>20</v>
      </c>
      <c r="J36" s="254"/>
      <c r="K36" s="258"/>
      <c r="L36" s="258"/>
    </row>
    <row r="37" spans="1:12" ht="12">
      <c r="A37" s="253">
        <v>5</v>
      </c>
      <c r="B37" s="252" t="s">
        <v>135</v>
      </c>
      <c r="C37" s="254">
        <v>1</v>
      </c>
      <c r="D37" s="254">
        <v>2</v>
      </c>
      <c r="E37" s="258" t="s">
        <v>76</v>
      </c>
      <c r="F37" s="259" t="s">
        <v>270</v>
      </c>
      <c r="G37" s="263">
        <f t="shared" si="1"/>
        <v>32</v>
      </c>
      <c r="H37" s="254">
        <v>16</v>
      </c>
      <c r="I37" s="254">
        <v>16</v>
      </c>
      <c r="J37" s="254"/>
      <c r="K37" s="258"/>
      <c r="L37" s="258"/>
    </row>
    <row r="38" spans="1:12" ht="12">
      <c r="A38" s="253">
        <v>6</v>
      </c>
      <c r="B38" s="257" t="s">
        <v>136</v>
      </c>
      <c r="C38" s="258">
        <v>1</v>
      </c>
      <c r="D38" s="258">
        <v>2</v>
      </c>
      <c r="E38" s="258" t="s">
        <v>76</v>
      </c>
      <c r="F38" s="259" t="s">
        <v>270</v>
      </c>
      <c r="G38" s="260">
        <f t="shared" si="1"/>
        <v>16</v>
      </c>
      <c r="H38" s="254"/>
      <c r="I38" s="254">
        <v>16</v>
      </c>
      <c r="J38" s="254"/>
      <c r="K38" s="258"/>
      <c r="L38" s="258"/>
    </row>
    <row r="39" spans="1:12" ht="12">
      <c r="A39" s="540" t="s">
        <v>87</v>
      </c>
      <c r="B39" s="541"/>
      <c r="C39" s="96">
        <f>SUM(C33:C38)</f>
        <v>10</v>
      </c>
      <c r="D39" s="97"/>
      <c r="E39" s="97"/>
      <c r="F39" s="102"/>
      <c r="G39" s="99">
        <f>SUM(G33:G38)</f>
        <v>198</v>
      </c>
      <c r="H39" s="97">
        <f>SUM(H33:H38)</f>
        <v>106</v>
      </c>
      <c r="I39" s="97">
        <f>SUM(I33:I38)</f>
        <v>92</v>
      </c>
      <c r="J39" s="97"/>
      <c r="K39" s="116"/>
      <c r="L39" s="116"/>
    </row>
    <row r="40" spans="1:12" ht="12">
      <c r="A40" s="533" t="s">
        <v>148</v>
      </c>
      <c r="B40" s="534"/>
      <c r="C40" s="534"/>
      <c r="D40" s="534"/>
      <c r="E40" s="534"/>
      <c r="F40" s="535"/>
      <c r="G40" s="117">
        <f>SUM(G30,G39)</f>
        <v>669</v>
      </c>
      <c r="H40" s="42"/>
      <c r="I40" s="42"/>
      <c r="J40" s="42"/>
      <c r="K40" s="118"/>
      <c r="L40" s="118"/>
    </row>
    <row r="41" spans="1:12" ht="15.75">
      <c r="A41" s="536" t="s">
        <v>96</v>
      </c>
      <c r="B41" s="537"/>
      <c r="C41" s="537"/>
      <c r="D41" s="537"/>
      <c r="E41" s="537"/>
      <c r="F41" s="537"/>
      <c r="G41" s="537"/>
      <c r="H41" s="537"/>
      <c r="I41" s="537"/>
      <c r="J41" s="537"/>
      <c r="K41" s="537"/>
      <c r="L41" s="538"/>
    </row>
    <row r="42" spans="1:12" ht="24">
      <c r="A42" s="264">
        <v>1</v>
      </c>
      <c r="B42" s="265" t="s">
        <v>140</v>
      </c>
      <c r="C42" s="266">
        <v>1</v>
      </c>
      <c r="D42" s="266">
        <v>1</v>
      </c>
      <c r="E42" s="149" t="s">
        <v>75</v>
      </c>
      <c r="F42" s="265" t="s">
        <v>270</v>
      </c>
      <c r="G42" s="273">
        <v>20</v>
      </c>
      <c r="H42" s="274">
        <v>10</v>
      </c>
      <c r="I42" s="274">
        <v>10</v>
      </c>
      <c r="J42" s="274"/>
      <c r="K42" s="272"/>
      <c r="L42" s="272"/>
    </row>
    <row r="43" spans="1:12" ht="36">
      <c r="A43" s="264">
        <v>2</v>
      </c>
      <c r="B43" s="265" t="s">
        <v>141</v>
      </c>
      <c r="C43" s="266">
        <v>1</v>
      </c>
      <c r="D43" s="266">
        <v>1</v>
      </c>
      <c r="E43" s="266" t="s">
        <v>76</v>
      </c>
      <c r="F43" s="275" t="s">
        <v>275</v>
      </c>
      <c r="G43" s="276">
        <v>20</v>
      </c>
      <c r="H43" s="274">
        <v>20</v>
      </c>
      <c r="I43" s="274"/>
      <c r="J43" s="274"/>
      <c r="K43" s="272"/>
      <c r="L43" s="272"/>
    </row>
    <row r="44" spans="1:12" ht="12">
      <c r="A44" s="264">
        <v>3</v>
      </c>
      <c r="B44" s="267" t="s">
        <v>142</v>
      </c>
      <c r="C44" s="266">
        <v>2</v>
      </c>
      <c r="D44" s="266">
        <v>1</v>
      </c>
      <c r="E44" s="149" t="s">
        <v>75</v>
      </c>
      <c r="F44" s="275" t="s">
        <v>275</v>
      </c>
      <c r="G44" s="273">
        <v>40</v>
      </c>
      <c r="H44" s="274">
        <v>20</v>
      </c>
      <c r="I44" s="274">
        <v>20</v>
      </c>
      <c r="J44" s="274"/>
      <c r="K44" s="272"/>
      <c r="L44" s="272"/>
    </row>
    <row r="45" spans="1:12" ht="24">
      <c r="A45" s="264">
        <v>4</v>
      </c>
      <c r="B45" s="267" t="s">
        <v>143</v>
      </c>
      <c r="C45" s="266">
        <v>1</v>
      </c>
      <c r="D45" s="266">
        <v>1</v>
      </c>
      <c r="E45" s="266" t="s">
        <v>76</v>
      </c>
      <c r="F45" s="275" t="s">
        <v>275</v>
      </c>
      <c r="G45" s="276">
        <v>16</v>
      </c>
      <c r="H45" s="274">
        <v>16</v>
      </c>
      <c r="I45" s="274"/>
      <c r="J45" s="274"/>
      <c r="K45" s="272"/>
      <c r="L45" s="272"/>
    </row>
    <row r="46" spans="1:12" ht="40.5" customHeight="1">
      <c r="A46" s="268">
        <v>5</v>
      </c>
      <c r="B46" s="269" t="s">
        <v>50</v>
      </c>
      <c r="C46" s="270">
        <v>3</v>
      </c>
      <c r="D46" s="271">
        <v>1</v>
      </c>
      <c r="E46" s="149" t="s">
        <v>75</v>
      </c>
      <c r="F46" s="277" t="s">
        <v>274</v>
      </c>
      <c r="G46" s="278">
        <v>50</v>
      </c>
      <c r="H46" s="278">
        <v>30</v>
      </c>
      <c r="I46" s="278">
        <v>20</v>
      </c>
      <c r="J46" s="279"/>
      <c r="K46" s="279"/>
      <c r="L46" s="279"/>
    </row>
    <row r="47" spans="1:12" ht="24" customHeight="1">
      <c r="A47" s="268">
        <v>6</v>
      </c>
      <c r="B47" s="267" t="s">
        <v>144</v>
      </c>
      <c r="C47" s="266">
        <v>1</v>
      </c>
      <c r="D47" s="266">
        <v>2</v>
      </c>
      <c r="E47" s="266" t="s">
        <v>76</v>
      </c>
      <c r="F47" s="275" t="s">
        <v>275</v>
      </c>
      <c r="G47" s="278">
        <v>16</v>
      </c>
      <c r="H47" s="278">
        <v>16</v>
      </c>
      <c r="I47" s="278"/>
      <c r="J47" s="279"/>
      <c r="K47" s="279"/>
      <c r="L47" s="279"/>
    </row>
    <row r="48" spans="1:12" ht="23.25" customHeight="1">
      <c r="A48" s="272">
        <v>7</v>
      </c>
      <c r="B48" s="267" t="s">
        <v>145</v>
      </c>
      <c r="C48" s="266">
        <v>1</v>
      </c>
      <c r="D48" s="266">
        <v>2</v>
      </c>
      <c r="E48" s="266" t="s">
        <v>76</v>
      </c>
      <c r="F48" s="275" t="s">
        <v>275</v>
      </c>
      <c r="G48" s="272">
        <v>10</v>
      </c>
      <c r="H48" s="272">
        <v>10</v>
      </c>
      <c r="I48" s="272"/>
      <c r="J48" s="272"/>
      <c r="K48" s="272"/>
      <c r="L48" s="272"/>
    </row>
    <row r="49" spans="1:12" ht="36">
      <c r="A49" s="272">
        <v>8</v>
      </c>
      <c r="B49" s="267" t="s">
        <v>146</v>
      </c>
      <c r="C49" s="266">
        <v>1</v>
      </c>
      <c r="D49" s="266">
        <v>2</v>
      </c>
      <c r="E49" s="266" t="s">
        <v>76</v>
      </c>
      <c r="F49" s="275" t="s">
        <v>275</v>
      </c>
      <c r="G49" s="272">
        <v>16</v>
      </c>
      <c r="H49" s="272">
        <v>16</v>
      </c>
      <c r="I49" s="272"/>
      <c r="J49" s="272"/>
      <c r="K49" s="272"/>
      <c r="L49" s="272"/>
    </row>
    <row r="50" spans="1:12" ht="12">
      <c r="A50" s="272">
        <v>9</v>
      </c>
      <c r="B50" s="267" t="s">
        <v>147</v>
      </c>
      <c r="C50" s="266">
        <v>1</v>
      </c>
      <c r="D50" s="266">
        <v>2</v>
      </c>
      <c r="E50" s="149" t="s">
        <v>73</v>
      </c>
      <c r="F50" s="265" t="s">
        <v>280</v>
      </c>
      <c r="G50" s="272">
        <v>20</v>
      </c>
      <c r="H50" s="272"/>
      <c r="I50" s="272">
        <v>20</v>
      </c>
      <c r="J50" s="272"/>
      <c r="K50" s="272"/>
      <c r="L50" s="272"/>
    </row>
    <row r="51" spans="1:12" ht="14.25" customHeight="1">
      <c r="A51" s="280" t="s">
        <v>87</v>
      </c>
      <c r="B51" s="280"/>
      <c r="C51" s="116">
        <f>SUM(C42:C50)</f>
        <v>12</v>
      </c>
      <c r="D51" s="280"/>
      <c r="E51" s="280"/>
      <c r="F51" s="280"/>
      <c r="G51" s="116">
        <f>SUM(G42:G50)</f>
        <v>208</v>
      </c>
      <c r="H51" s="116">
        <f>SUM(H42:H50)</f>
        <v>138</v>
      </c>
      <c r="I51" s="116">
        <f>SUM(I42:I50)</f>
        <v>70</v>
      </c>
      <c r="J51" s="116"/>
      <c r="K51" s="116"/>
      <c r="L51" s="116"/>
    </row>
    <row r="52" spans="1:12" ht="12">
      <c r="A52" s="521" t="s">
        <v>148</v>
      </c>
      <c r="B52" s="521"/>
      <c r="C52" s="521"/>
      <c r="D52" s="521"/>
      <c r="E52" s="521"/>
      <c r="F52" s="521"/>
      <c r="G52" s="118">
        <f>SUM(G30,G51)</f>
        <v>679</v>
      </c>
      <c r="H52" s="118"/>
      <c r="I52" s="118"/>
      <c r="J52" s="118"/>
      <c r="K52" s="118"/>
      <c r="L52" s="118"/>
    </row>
  </sheetData>
  <sheetProtection/>
  <mergeCells count="19">
    <mergeCell ref="C5:F5"/>
    <mergeCell ref="G7:L7"/>
    <mergeCell ref="A39:B39"/>
    <mergeCell ref="B11:B12"/>
    <mergeCell ref="C11:C12"/>
    <mergeCell ref="C7:C8"/>
    <mergeCell ref="A32:L32"/>
    <mergeCell ref="A31:L31"/>
    <mergeCell ref="A7:A8"/>
    <mergeCell ref="A52:F52"/>
    <mergeCell ref="D11:D12"/>
    <mergeCell ref="E11:E12"/>
    <mergeCell ref="A11:A12"/>
    <mergeCell ref="F7:F8"/>
    <mergeCell ref="A9:L9"/>
    <mergeCell ref="A40:F40"/>
    <mergeCell ref="B7:B8"/>
    <mergeCell ref="A41:L41"/>
    <mergeCell ref="D7:D8"/>
  </mergeCells>
  <printOptions/>
  <pageMargins left="0.7" right="0.7" top="0.75" bottom="0.75" header="0.3" footer="0.3"/>
  <pageSetup horizontalDpi="600" verticalDpi="600" orientation="portrait" paperSize="9" scale="68" r:id="rId2"/>
  <rowBreaks count="1" manualBreakCount="1">
    <brk id="30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M35"/>
  <sheetViews>
    <sheetView view="pageBreakPreview" zoomScaleSheetLayoutView="100" zoomScalePageLayoutView="0" workbookViewId="0" topLeftCell="A30">
      <selection activeCell="F40" sqref="F40"/>
    </sheetView>
  </sheetViews>
  <sheetFormatPr defaultColWidth="8.796875" defaultRowHeight="14.25"/>
  <cols>
    <col min="1" max="1" width="4.8984375" style="11" customWidth="1"/>
    <col min="2" max="2" width="22.09765625" style="58" customWidth="1"/>
    <col min="3" max="5" width="5.8984375" style="11" customWidth="1"/>
    <col min="6" max="6" width="40.8984375" style="11" customWidth="1"/>
    <col min="7" max="7" width="6.59765625" style="12" customWidth="1"/>
    <col min="8" max="13" width="4.69921875" style="11" customWidth="1"/>
    <col min="14" max="16" width="9" style="11" customWidth="1"/>
    <col min="17" max="17" width="4.8984375" style="11" customWidth="1"/>
    <col min="18" max="18" width="22.09765625" style="11" customWidth="1"/>
    <col min="19" max="21" width="5.8984375" style="11" customWidth="1"/>
    <col min="22" max="22" width="40.8984375" style="11" customWidth="1"/>
    <col min="23" max="23" width="6.59765625" style="11" customWidth="1"/>
    <col min="24" max="29" width="4.69921875" style="11" customWidth="1"/>
    <col min="30" max="32" width="9" style="11" customWidth="1"/>
    <col min="33" max="33" width="4.8984375" style="11" customWidth="1"/>
    <col min="34" max="34" width="22.09765625" style="11" customWidth="1"/>
    <col min="35" max="37" width="5.8984375" style="11" customWidth="1"/>
    <col min="38" max="38" width="40.8984375" style="11" customWidth="1"/>
    <col min="39" max="39" width="6.59765625" style="11" customWidth="1"/>
    <col min="40" max="45" width="4.69921875" style="11" customWidth="1"/>
    <col min="46" max="48" width="9" style="11" customWidth="1"/>
    <col min="49" max="49" width="4.8984375" style="11" customWidth="1"/>
    <col min="50" max="50" width="22.09765625" style="11" customWidth="1"/>
    <col min="51" max="53" width="5.8984375" style="11" customWidth="1"/>
    <col min="54" max="54" width="40.8984375" style="11" customWidth="1"/>
    <col min="55" max="55" width="6.59765625" style="11" customWidth="1"/>
    <col min="56" max="61" width="4.69921875" style="11" customWidth="1"/>
    <col min="62" max="64" width="9" style="11" customWidth="1"/>
    <col min="65" max="65" width="4.8984375" style="11" customWidth="1"/>
    <col min="66" max="66" width="22.09765625" style="11" customWidth="1"/>
    <col min="67" max="69" width="5.8984375" style="11" customWidth="1"/>
    <col min="70" max="70" width="40.8984375" style="11" customWidth="1"/>
    <col min="71" max="71" width="6.59765625" style="11" customWidth="1"/>
    <col min="72" max="77" width="4.69921875" style="11" customWidth="1"/>
    <col min="78" max="80" width="9" style="11" customWidth="1"/>
    <col min="81" max="81" width="4.8984375" style="11" customWidth="1"/>
    <col min="82" max="82" width="22.09765625" style="11" customWidth="1"/>
    <col min="83" max="85" width="5.8984375" style="11" customWidth="1"/>
    <col min="86" max="86" width="40.8984375" style="11" customWidth="1"/>
    <col min="87" max="87" width="6.59765625" style="11" customWidth="1"/>
    <col min="88" max="93" width="4.69921875" style="11" customWidth="1"/>
    <col min="94" max="96" width="9" style="11" customWidth="1"/>
    <col min="97" max="97" width="4.8984375" style="11" customWidth="1"/>
    <col min="98" max="98" width="22.09765625" style="11" customWidth="1"/>
    <col min="99" max="101" width="5.8984375" style="11" customWidth="1"/>
    <col min="102" max="102" width="40.8984375" style="11" customWidth="1"/>
    <col min="103" max="103" width="6.59765625" style="11" customWidth="1"/>
    <col min="104" max="109" width="4.69921875" style="11" customWidth="1"/>
    <col min="110" max="112" width="9" style="11" customWidth="1"/>
    <col min="113" max="113" width="4.8984375" style="11" customWidth="1"/>
    <col min="114" max="114" width="22.09765625" style="11" customWidth="1"/>
    <col min="115" max="117" width="5.8984375" style="11" customWidth="1"/>
    <col min="118" max="118" width="40.8984375" style="11" customWidth="1"/>
    <col min="119" max="119" width="6.59765625" style="11" customWidth="1"/>
    <col min="120" max="125" width="4.69921875" style="11" customWidth="1"/>
    <col min="126" max="128" width="9" style="11" customWidth="1"/>
    <col min="129" max="129" width="4.8984375" style="11" customWidth="1"/>
    <col min="130" max="130" width="22.09765625" style="11" customWidth="1"/>
    <col min="131" max="133" width="5.8984375" style="11" customWidth="1"/>
    <col min="134" max="134" width="40.8984375" style="11" customWidth="1"/>
    <col min="135" max="135" width="6.59765625" style="11" customWidth="1"/>
    <col min="136" max="141" width="4.69921875" style="11" customWidth="1"/>
    <col min="142" max="144" width="9" style="11" customWidth="1"/>
    <col min="145" max="145" width="4.8984375" style="11" customWidth="1"/>
    <col min="146" max="146" width="22.09765625" style="11" customWidth="1"/>
    <col min="147" max="149" width="5.8984375" style="11" customWidth="1"/>
    <col min="150" max="150" width="40.8984375" style="11" customWidth="1"/>
    <col min="151" max="151" width="6.59765625" style="11" customWidth="1"/>
    <col min="152" max="157" width="4.69921875" style="11" customWidth="1"/>
    <col min="158" max="160" width="9" style="11" customWidth="1"/>
    <col min="161" max="161" width="4.8984375" style="11" customWidth="1"/>
    <col min="162" max="162" width="22.09765625" style="11" customWidth="1"/>
    <col min="163" max="165" width="5.8984375" style="11" customWidth="1"/>
    <col min="166" max="166" width="40.8984375" style="11" customWidth="1"/>
    <col min="167" max="167" width="6.59765625" style="11" customWidth="1"/>
    <col min="168" max="173" width="4.69921875" style="11" customWidth="1"/>
    <col min="174" max="176" width="9" style="11" customWidth="1"/>
    <col min="177" max="177" width="4.8984375" style="11" customWidth="1"/>
    <col min="178" max="178" width="22.09765625" style="11" customWidth="1"/>
    <col min="179" max="181" width="5.8984375" style="11" customWidth="1"/>
    <col min="182" max="182" width="40.8984375" style="11" customWidth="1"/>
    <col min="183" max="183" width="6.59765625" style="11" customWidth="1"/>
    <col min="184" max="189" width="4.69921875" style="11" customWidth="1"/>
    <col min="190" max="192" width="9" style="11" customWidth="1"/>
    <col min="193" max="193" width="4.8984375" style="11" customWidth="1"/>
    <col min="194" max="194" width="22.09765625" style="11" customWidth="1"/>
    <col min="195" max="197" width="5.8984375" style="11" customWidth="1"/>
    <col min="198" max="198" width="40.8984375" style="11" customWidth="1"/>
    <col min="199" max="199" width="6.59765625" style="11" customWidth="1"/>
    <col min="200" max="205" width="4.69921875" style="11" customWidth="1"/>
    <col min="206" max="208" width="9" style="11" customWidth="1"/>
    <col min="209" max="209" width="4.8984375" style="11" customWidth="1"/>
    <col min="210" max="210" width="22.09765625" style="11" customWidth="1"/>
    <col min="211" max="213" width="5.8984375" style="11" customWidth="1"/>
    <col min="214" max="214" width="40.8984375" style="11" customWidth="1"/>
    <col min="215" max="215" width="6.59765625" style="11" customWidth="1"/>
    <col min="216" max="221" width="4.69921875" style="11" customWidth="1"/>
    <col min="222" max="224" width="9" style="11" customWidth="1"/>
    <col min="225" max="225" width="4.8984375" style="11" customWidth="1"/>
    <col min="226" max="226" width="22.09765625" style="11" customWidth="1"/>
    <col min="227" max="229" width="5.8984375" style="11" customWidth="1"/>
    <col min="230" max="230" width="40.8984375" style="11" customWidth="1"/>
    <col min="231" max="231" width="6.59765625" style="11" customWidth="1"/>
    <col min="232" max="237" width="4.69921875" style="11" customWidth="1"/>
    <col min="238" max="240" width="9" style="11" customWidth="1"/>
    <col min="241" max="241" width="4.8984375" style="11" customWidth="1"/>
    <col min="242" max="242" width="22.09765625" style="11" customWidth="1"/>
    <col min="243" max="245" width="5.8984375" style="11" customWidth="1"/>
    <col min="246" max="246" width="40.8984375" style="11" customWidth="1"/>
    <col min="247" max="247" width="6.59765625" style="11" customWidth="1"/>
    <col min="248" max="253" width="4.69921875" style="11" customWidth="1"/>
    <col min="254" max="16384" width="9" style="11" customWidth="1"/>
  </cols>
  <sheetData>
    <row r="3" spans="1:12" ht="12">
      <c r="A3" s="49"/>
      <c r="B3" s="50"/>
      <c r="C3" s="51" t="s">
        <v>0</v>
      </c>
      <c r="D3" s="49"/>
      <c r="E3" s="49"/>
      <c r="F3" s="49"/>
      <c r="G3" s="91"/>
      <c r="H3" s="49"/>
      <c r="I3" s="49"/>
      <c r="J3" s="49"/>
      <c r="K3" s="49"/>
      <c r="L3" s="49"/>
    </row>
    <row r="4" spans="1:12" ht="12">
      <c r="A4" s="49"/>
      <c r="B4" s="50"/>
      <c r="C4" s="51" t="s">
        <v>1</v>
      </c>
      <c r="D4" s="49"/>
      <c r="E4" s="49"/>
      <c r="F4" s="49"/>
      <c r="G4" s="52"/>
      <c r="H4" s="49"/>
      <c r="I4" s="49"/>
      <c r="J4" s="49"/>
      <c r="K4" s="49"/>
      <c r="L4" s="49"/>
    </row>
    <row r="5" spans="1:12" ht="12">
      <c r="A5" s="49"/>
      <c r="B5" s="50"/>
      <c r="C5" s="410" t="s">
        <v>183</v>
      </c>
      <c r="D5" s="410"/>
      <c r="E5" s="410"/>
      <c r="F5" s="410"/>
      <c r="G5" s="52"/>
      <c r="H5" s="49"/>
      <c r="I5" s="49"/>
      <c r="J5" s="49"/>
      <c r="K5" s="49"/>
      <c r="L5" s="49"/>
    </row>
    <row r="6" spans="1:12" ht="12">
      <c r="A6" s="49"/>
      <c r="B6" s="50"/>
      <c r="C6" s="51"/>
      <c r="D6" s="49"/>
      <c r="E6" s="49"/>
      <c r="F6" s="49"/>
      <c r="G6" s="52"/>
      <c r="H6" s="49"/>
      <c r="I6" s="49"/>
      <c r="J6" s="49"/>
      <c r="K6" s="49"/>
      <c r="L6" s="49"/>
    </row>
    <row r="7" spans="1:12" s="12" customFormat="1" ht="14.25" customHeight="1">
      <c r="A7" s="444" t="s">
        <v>5</v>
      </c>
      <c r="B7" s="437" t="s">
        <v>42</v>
      </c>
      <c r="C7" s="439" t="s">
        <v>7</v>
      </c>
      <c r="D7" s="53" t="s">
        <v>2</v>
      </c>
      <c r="E7" s="53" t="s">
        <v>3</v>
      </c>
      <c r="F7" s="437" t="s">
        <v>10</v>
      </c>
      <c r="G7" s="441" t="s">
        <v>4</v>
      </c>
      <c r="H7" s="539"/>
      <c r="I7" s="539"/>
      <c r="J7" s="539"/>
      <c r="K7" s="539"/>
      <c r="L7" s="539"/>
    </row>
    <row r="8" spans="1:12" s="12" customFormat="1" ht="14.25" customHeight="1">
      <c r="A8" s="445"/>
      <c r="B8" s="438"/>
      <c r="C8" s="440"/>
      <c r="D8" s="53" t="s">
        <v>8</v>
      </c>
      <c r="E8" s="53" t="s">
        <v>9</v>
      </c>
      <c r="F8" s="438"/>
      <c r="G8" s="20" t="s">
        <v>11</v>
      </c>
      <c r="H8" s="19" t="s">
        <v>12</v>
      </c>
      <c r="I8" s="19" t="s">
        <v>13</v>
      </c>
      <c r="J8" s="19" t="s">
        <v>14</v>
      </c>
      <c r="K8" s="19" t="s">
        <v>293</v>
      </c>
      <c r="L8" s="19" t="s">
        <v>15</v>
      </c>
    </row>
    <row r="9" spans="1:12" s="101" customFormat="1" ht="40.5" customHeight="1">
      <c r="A9" s="94">
        <v>1</v>
      </c>
      <c r="B9" s="95" t="s">
        <v>50</v>
      </c>
      <c r="C9" s="96">
        <v>6</v>
      </c>
      <c r="D9" s="97" t="s">
        <v>16</v>
      </c>
      <c r="E9" s="42" t="s">
        <v>17</v>
      </c>
      <c r="F9" s="98" t="s">
        <v>274</v>
      </c>
      <c r="G9" s="99">
        <v>30</v>
      </c>
      <c r="H9" s="97">
        <v>30</v>
      </c>
      <c r="I9" s="97"/>
      <c r="J9" s="100"/>
      <c r="K9" s="92"/>
      <c r="L9" s="92"/>
    </row>
    <row r="10" spans="1:12" s="101" customFormat="1" ht="40.5" customHeight="1">
      <c r="A10" s="389">
        <v>2</v>
      </c>
      <c r="B10" s="95" t="s">
        <v>350</v>
      </c>
      <c r="C10" s="96">
        <v>3</v>
      </c>
      <c r="D10" s="97">
        <v>1</v>
      </c>
      <c r="E10" s="42" t="s">
        <v>17</v>
      </c>
      <c r="F10" s="54" t="s">
        <v>275</v>
      </c>
      <c r="G10" s="99">
        <v>20</v>
      </c>
      <c r="H10" s="97">
        <v>14</v>
      </c>
      <c r="I10" s="97"/>
      <c r="J10" s="390"/>
      <c r="K10" s="92">
        <v>6</v>
      </c>
      <c r="L10" s="92"/>
    </row>
    <row r="11" spans="1:12" s="101" customFormat="1" ht="40.5" customHeight="1">
      <c r="A11" s="389">
        <v>3</v>
      </c>
      <c r="B11" s="95" t="s">
        <v>351</v>
      </c>
      <c r="C11" s="96">
        <v>5</v>
      </c>
      <c r="D11" s="97">
        <v>2</v>
      </c>
      <c r="E11" s="42" t="s">
        <v>17</v>
      </c>
      <c r="F11" s="54" t="s">
        <v>275</v>
      </c>
      <c r="G11" s="99">
        <v>30</v>
      </c>
      <c r="H11" s="97">
        <v>20</v>
      </c>
      <c r="I11" s="97"/>
      <c r="J11" s="390"/>
      <c r="K11" s="92">
        <v>10</v>
      </c>
      <c r="L11" s="92"/>
    </row>
    <row r="12" spans="1:12" s="101" customFormat="1" ht="40.5" customHeight="1">
      <c r="A12" s="389">
        <v>4</v>
      </c>
      <c r="B12" s="95" t="s">
        <v>352</v>
      </c>
      <c r="C12" s="96">
        <v>3</v>
      </c>
      <c r="D12" s="97">
        <v>2</v>
      </c>
      <c r="E12" s="42" t="s">
        <v>17</v>
      </c>
      <c r="F12" s="54" t="s">
        <v>275</v>
      </c>
      <c r="G12" s="99">
        <v>20</v>
      </c>
      <c r="H12" s="97">
        <v>14</v>
      </c>
      <c r="I12" s="97"/>
      <c r="J12" s="390"/>
      <c r="K12" s="92">
        <v>6</v>
      </c>
      <c r="L12" s="92"/>
    </row>
    <row r="13" spans="1:12" s="101" customFormat="1" ht="40.5" customHeight="1">
      <c r="A13" s="389">
        <v>5</v>
      </c>
      <c r="B13" s="589" t="s">
        <v>353</v>
      </c>
      <c r="C13" s="548">
        <v>5</v>
      </c>
      <c r="D13" s="522">
        <v>2</v>
      </c>
      <c r="E13" s="524" t="s">
        <v>17</v>
      </c>
      <c r="F13" s="54" t="s">
        <v>275</v>
      </c>
      <c r="G13" s="99">
        <v>15</v>
      </c>
      <c r="H13" s="97">
        <v>15</v>
      </c>
      <c r="I13" s="97"/>
      <c r="J13" s="390"/>
      <c r="K13" s="92"/>
      <c r="L13" s="92"/>
    </row>
    <row r="14" spans="1:12" s="101" customFormat="1" ht="40.5" customHeight="1">
      <c r="A14" s="389">
        <v>6</v>
      </c>
      <c r="B14" s="590"/>
      <c r="C14" s="549"/>
      <c r="D14" s="523"/>
      <c r="E14" s="525"/>
      <c r="F14" s="54" t="s">
        <v>274</v>
      </c>
      <c r="G14" s="99">
        <v>15</v>
      </c>
      <c r="H14" s="97">
        <v>15</v>
      </c>
      <c r="I14" s="97"/>
      <c r="J14" s="390"/>
      <c r="K14" s="92"/>
      <c r="L14" s="92"/>
    </row>
    <row r="15" spans="1:12" ht="40.5" customHeight="1">
      <c r="A15" s="389">
        <v>7</v>
      </c>
      <c r="B15" s="29" t="s">
        <v>51</v>
      </c>
      <c r="C15" s="43">
        <v>6</v>
      </c>
      <c r="D15" s="23">
        <v>2</v>
      </c>
      <c r="E15" s="42" t="s">
        <v>17</v>
      </c>
      <c r="F15" s="54" t="s">
        <v>275</v>
      </c>
      <c r="G15" s="59">
        <v>40</v>
      </c>
      <c r="H15" s="23">
        <v>30</v>
      </c>
      <c r="I15" s="23"/>
      <c r="J15" s="44"/>
      <c r="K15" s="45">
        <v>10</v>
      </c>
      <c r="L15" s="8"/>
    </row>
    <row r="16" spans="1:12" ht="40.5" customHeight="1">
      <c r="A16" s="389">
        <v>8</v>
      </c>
      <c r="B16" s="95" t="s">
        <v>52</v>
      </c>
      <c r="C16" s="96">
        <v>5</v>
      </c>
      <c r="D16" s="97">
        <v>1</v>
      </c>
      <c r="E16" s="42" t="s">
        <v>17</v>
      </c>
      <c r="F16" s="139" t="s">
        <v>222</v>
      </c>
      <c r="G16" s="99">
        <v>30</v>
      </c>
      <c r="H16" s="97">
        <v>30</v>
      </c>
      <c r="I16" s="97"/>
      <c r="J16" s="100"/>
      <c r="K16" s="92"/>
      <c r="L16" s="8"/>
    </row>
    <row r="17" spans="1:12" ht="40.5" customHeight="1">
      <c r="A17" s="389">
        <v>9</v>
      </c>
      <c r="B17" s="175" t="s">
        <v>53</v>
      </c>
      <c r="C17" s="43">
        <v>2</v>
      </c>
      <c r="D17" s="23">
        <v>2</v>
      </c>
      <c r="E17" s="23" t="s">
        <v>19</v>
      </c>
      <c r="F17" s="139" t="s">
        <v>222</v>
      </c>
      <c r="G17" s="59">
        <v>30</v>
      </c>
      <c r="H17" s="23">
        <v>20</v>
      </c>
      <c r="I17" s="23"/>
      <c r="J17" s="44"/>
      <c r="K17" s="45">
        <v>10</v>
      </c>
      <c r="L17" s="8"/>
    </row>
    <row r="18" spans="1:12" ht="40.5" customHeight="1">
      <c r="A18" s="389">
        <v>10</v>
      </c>
      <c r="B18" s="95" t="s">
        <v>26</v>
      </c>
      <c r="C18" s="548">
        <v>1</v>
      </c>
      <c r="D18" s="97">
        <v>1</v>
      </c>
      <c r="E18" s="23" t="s">
        <v>19</v>
      </c>
      <c r="F18" s="97" t="s">
        <v>286</v>
      </c>
      <c r="G18" s="99">
        <v>2</v>
      </c>
      <c r="H18" s="97">
        <v>2</v>
      </c>
      <c r="I18" s="97"/>
      <c r="J18" s="100"/>
      <c r="K18" s="92"/>
      <c r="L18" s="92"/>
    </row>
    <row r="19" spans="1:12" ht="37.5" customHeight="1">
      <c r="A19" s="389">
        <v>11</v>
      </c>
      <c r="B19" s="95" t="s">
        <v>26</v>
      </c>
      <c r="C19" s="549"/>
      <c r="D19" s="97">
        <v>1</v>
      </c>
      <c r="E19" s="23" t="s">
        <v>19</v>
      </c>
      <c r="F19" s="68" t="s">
        <v>199</v>
      </c>
      <c r="G19" s="99">
        <v>2</v>
      </c>
      <c r="H19" s="97">
        <v>2</v>
      </c>
      <c r="I19" s="97"/>
      <c r="J19" s="100"/>
      <c r="K19" s="92"/>
      <c r="L19" s="92"/>
    </row>
    <row r="20" spans="1:12" ht="40.5" customHeight="1">
      <c r="A20" s="389">
        <v>12</v>
      </c>
      <c r="B20" s="95" t="s">
        <v>54</v>
      </c>
      <c r="C20" s="96">
        <v>2</v>
      </c>
      <c r="D20" s="97">
        <v>1</v>
      </c>
      <c r="E20" s="23" t="s">
        <v>19</v>
      </c>
      <c r="F20" s="98" t="s">
        <v>274</v>
      </c>
      <c r="G20" s="99">
        <v>30</v>
      </c>
      <c r="H20" s="97"/>
      <c r="I20" s="97">
        <v>10</v>
      </c>
      <c r="J20" s="100"/>
      <c r="K20" s="92">
        <v>20</v>
      </c>
      <c r="L20" s="92"/>
    </row>
    <row r="21" spans="1:12" ht="40.5" customHeight="1">
      <c r="A21" s="389">
        <v>13</v>
      </c>
      <c r="B21" s="95" t="s">
        <v>55</v>
      </c>
      <c r="C21" s="96">
        <v>1</v>
      </c>
      <c r="D21" s="97">
        <v>1</v>
      </c>
      <c r="E21" s="23" t="s">
        <v>19</v>
      </c>
      <c r="F21" s="139" t="s">
        <v>222</v>
      </c>
      <c r="G21" s="99">
        <v>20</v>
      </c>
      <c r="H21" s="97">
        <v>20</v>
      </c>
      <c r="I21" s="97"/>
      <c r="J21" s="100"/>
      <c r="K21" s="92"/>
      <c r="L21" s="92"/>
    </row>
    <row r="22" spans="1:12" ht="40.5" customHeight="1">
      <c r="A22" s="389">
        <v>14</v>
      </c>
      <c r="B22" s="175" t="s">
        <v>56</v>
      </c>
      <c r="C22" s="96">
        <v>2</v>
      </c>
      <c r="D22" s="97" t="s">
        <v>16</v>
      </c>
      <c r="E22" s="23" t="s">
        <v>19</v>
      </c>
      <c r="F22" s="139" t="s">
        <v>222</v>
      </c>
      <c r="G22" s="99">
        <v>30</v>
      </c>
      <c r="H22" s="97">
        <v>20</v>
      </c>
      <c r="I22" s="97"/>
      <c r="J22" s="100"/>
      <c r="K22" s="92">
        <v>10</v>
      </c>
      <c r="L22" s="92"/>
    </row>
    <row r="23" spans="1:12" ht="40.5" customHeight="1">
      <c r="A23" s="389">
        <v>15</v>
      </c>
      <c r="B23" s="175" t="s">
        <v>57</v>
      </c>
      <c r="C23" s="96">
        <v>2</v>
      </c>
      <c r="D23" s="97" t="s">
        <v>16</v>
      </c>
      <c r="E23" s="23" t="s">
        <v>19</v>
      </c>
      <c r="F23" s="98" t="s">
        <v>274</v>
      </c>
      <c r="G23" s="99">
        <v>30</v>
      </c>
      <c r="H23" s="97"/>
      <c r="I23" s="97">
        <v>10</v>
      </c>
      <c r="J23" s="100"/>
      <c r="K23" s="92">
        <v>20</v>
      </c>
      <c r="L23" s="92"/>
    </row>
    <row r="24" spans="1:12" ht="40.5" customHeight="1">
      <c r="A24" s="389">
        <v>16</v>
      </c>
      <c r="B24" s="175" t="s">
        <v>308</v>
      </c>
      <c r="C24" s="96">
        <v>1</v>
      </c>
      <c r="D24" s="97">
        <v>1</v>
      </c>
      <c r="E24" s="23" t="s">
        <v>19</v>
      </c>
      <c r="F24" s="54" t="s">
        <v>212</v>
      </c>
      <c r="G24" s="99">
        <v>20</v>
      </c>
      <c r="H24" s="97">
        <v>14</v>
      </c>
      <c r="I24" s="97"/>
      <c r="J24" s="390"/>
      <c r="K24" s="92">
        <v>6</v>
      </c>
      <c r="L24" s="92"/>
    </row>
    <row r="25" spans="1:12" ht="40.5" customHeight="1">
      <c r="A25" s="389">
        <v>17</v>
      </c>
      <c r="B25" s="175" t="s">
        <v>354</v>
      </c>
      <c r="C25" s="586">
        <v>1</v>
      </c>
      <c r="D25" s="333">
        <v>1</v>
      </c>
      <c r="E25" s="587" t="s">
        <v>19</v>
      </c>
      <c r="F25" s="139" t="s">
        <v>222</v>
      </c>
      <c r="G25" s="588">
        <v>20</v>
      </c>
      <c r="H25" s="333">
        <v>20</v>
      </c>
      <c r="I25" s="97"/>
      <c r="J25" s="100"/>
      <c r="K25" s="92"/>
      <c r="L25" s="92"/>
    </row>
    <row r="26" spans="1:12" ht="40.5" customHeight="1">
      <c r="A26" s="389">
        <v>18</v>
      </c>
      <c r="B26" s="175" t="s">
        <v>58</v>
      </c>
      <c r="C26" s="96">
        <v>1</v>
      </c>
      <c r="D26" s="97">
        <v>1</v>
      </c>
      <c r="E26" s="23" t="s">
        <v>19</v>
      </c>
      <c r="F26" s="139" t="s">
        <v>222</v>
      </c>
      <c r="G26" s="99">
        <v>20</v>
      </c>
      <c r="H26" s="97">
        <v>14</v>
      </c>
      <c r="I26" s="97"/>
      <c r="J26" s="100"/>
      <c r="K26" s="92">
        <v>6</v>
      </c>
      <c r="L26" s="92"/>
    </row>
    <row r="27" spans="1:12" ht="40.5" customHeight="1">
      <c r="A27" s="389">
        <v>19</v>
      </c>
      <c r="B27" s="103" t="s">
        <v>59</v>
      </c>
      <c r="C27" s="96"/>
      <c r="D27" s="97">
        <v>1</v>
      </c>
      <c r="E27" s="23" t="s">
        <v>19</v>
      </c>
      <c r="F27" s="68" t="s">
        <v>198</v>
      </c>
      <c r="G27" s="99">
        <v>2</v>
      </c>
      <c r="H27" s="97"/>
      <c r="I27" s="97"/>
      <c r="J27" s="100"/>
      <c r="K27" s="92">
        <v>2</v>
      </c>
      <c r="L27" s="92"/>
    </row>
    <row r="28" spans="1:12" ht="40.5" customHeight="1">
      <c r="A28" s="389">
        <v>20</v>
      </c>
      <c r="B28" s="103" t="s">
        <v>60</v>
      </c>
      <c r="C28" s="96">
        <v>1</v>
      </c>
      <c r="D28" s="97">
        <v>2</v>
      </c>
      <c r="E28" s="97" t="s">
        <v>19</v>
      </c>
      <c r="F28" s="54" t="s">
        <v>212</v>
      </c>
      <c r="G28" s="99">
        <v>20</v>
      </c>
      <c r="H28" s="97">
        <v>10</v>
      </c>
      <c r="I28" s="8"/>
      <c r="J28" s="92"/>
      <c r="K28" s="92">
        <v>10</v>
      </c>
      <c r="L28" s="92"/>
    </row>
    <row r="29" spans="1:12" ht="40.5" customHeight="1">
      <c r="A29" s="389">
        <v>21</v>
      </c>
      <c r="B29" s="95" t="s">
        <v>61</v>
      </c>
      <c r="C29" s="96">
        <v>1</v>
      </c>
      <c r="D29" s="97">
        <v>2</v>
      </c>
      <c r="E29" s="97" t="s">
        <v>19</v>
      </c>
      <c r="F29" s="98" t="s">
        <v>274</v>
      </c>
      <c r="G29" s="99">
        <v>20</v>
      </c>
      <c r="H29" s="97">
        <v>20</v>
      </c>
      <c r="I29" s="97"/>
      <c r="J29" s="100"/>
      <c r="K29" s="92"/>
      <c r="L29" s="92"/>
    </row>
    <row r="30" spans="1:12" ht="40.5" customHeight="1">
      <c r="A30" s="389">
        <v>22</v>
      </c>
      <c r="B30" s="29" t="s">
        <v>62</v>
      </c>
      <c r="C30" s="96">
        <v>1</v>
      </c>
      <c r="D30" s="97">
        <v>1</v>
      </c>
      <c r="E30" s="97" t="s">
        <v>19</v>
      </c>
      <c r="F30" s="98" t="s">
        <v>274</v>
      </c>
      <c r="G30" s="59">
        <v>20</v>
      </c>
      <c r="H30" s="23">
        <v>14</v>
      </c>
      <c r="I30" s="23"/>
      <c r="J30" s="44"/>
      <c r="K30" s="45">
        <v>6</v>
      </c>
      <c r="L30" s="45"/>
    </row>
    <row r="31" spans="1:13" ht="40.5" customHeight="1">
      <c r="A31" s="389">
        <v>23</v>
      </c>
      <c r="B31" s="29" t="s">
        <v>63</v>
      </c>
      <c r="C31" s="96">
        <v>2</v>
      </c>
      <c r="D31" s="97">
        <v>2</v>
      </c>
      <c r="E31" s="97" t="s">
        <v>19</v>
      </c>
      <c r="F31" s="98" t="s">
        <v>274</v>
      </c>
      <c r="G31" s="99">
        <v>25</v>
      </c>
      <c r="H31" s="97">
        <v>20</v>
      </c>
      <c r="I31" s="97"/>
      <c r="J31" s="100"/>
      <c r="K31" s="92">
        <v>5</v>
      </c>
      <c r="L31" s="92"/>
      <c r="M31" s="101"/>
    </row>
    <row r="32" spans="1:12" ht="40.5" customHeight="1">
      <c r="A32" s="389">
        <v>24</v>
      </c>
      <c r="B32" s="95" t="s">
        <v>64</v>
      </c>
      <c r="C32" s="96">
        <v>2</v>
      </c>
      <c r="D32" s="97">
        <v>2</v>
      </c>
      <c r="E32" s="97" t="s">
        <v>19</v>
      </c>
      <c r="F32" s="54" t="s">
        <v>212</v>
      </c>
      <c r="G32" s="59">
        <v>25</v>
      </c>
      <c r="H32" s="23">
        <v>20</v>
      </c>
      <c r="I32" s="23"/>
      <c r="J32" s="44"/>
      <c r="K32" s="45">
        <v>5</v>
      </c>
      <c r="L32" s="45"/>
    </row>
    <row r="33" spans="1:12" ht="40.5" customHeight="1">
      <c r="A33" s="389">
        <v>25</v>
      </c>
      <c r="B33" s="29" t="s">
        <v>65</v>
      </c>
      <c r="C33" s="96">
        <v>2</v>
      </c>
      <c r="D33" s="97" t="s">
        <v>16</v>
      </c>
      <c r="E33" s="97" t="s">
        <v>19</v>
      </c>
      <c r="F33" s="102" t="s">
        <v>212</v>
      </c>
      <c r="G33" s="99">
        <v>20</v>
      </c>
      <c r="H33" s="97">
        <v>20</v>
      </c>
      <c r="I33" s="97"/>
      <c r="J33" s="100"/>
      <c r="K33" s="92"/>
      <c r="L33" s="92"/>
    </row>
    <row r="34" spans="1:12" ht="40.5" customHeight="1">
      <c r="A34" s="389">
        <v>26</v>
      </c>
      <c r="B34" s="29" t="s">
        <v>85</v>
      </c>
      <c r="C34" s="96">
        <v>5</v>
      </c>
      <c r="D34" s="97">
        <v>2</v>
      </c>
      <c r="E34" s="97" t="s">
        <v>19</v>
      </c>
      <c r="F34" s="102" t="s">
        <v>179</v>
      </c>
      <c r="G34" s="99">
        <v>160</v>
      </c>
      <c r="H34" s="97"/>
      <c r="I34" s="97"/>
      <c r="J34" s="171"/>
      <c r="K34" s="92"/>
      <c r="L34" s="92">
        <v>160</v>
      </c>
    </row>
    <row r="35" spans="1:12" ht="12">
      <c r="A35" s="55"/>
      <c r="B35" s="56" t="s">
        <v>21</v>
      </c>
      <c r="C35" s="57">
        <f>SUM(C9:C34)</f>
        <v>60</v>
      </c>
      <c r="D35" s="443"/>
      <c r="E35" s="443"/>
      <c r="F35" s="443"/>
      <c r="G35" s="57">
        <f>SUM(G9:G34)</f>
        <v>696</v>
      </c>
      <c r="H35" s="57">
        <f>SUM(H9:H34)</f>
        <v>384</v>
      </c>
      <c r="I35" s="57">
        <f>SUM(I9:I34)</f>
        <v>20</v>
      </c>
      <c r="J35" s="57"/>
      <c r="K35" s="57">
        <f>SUM(K9:K34)</f>
        <v>132</v>
      </c>
      <c r="L35" s="57">
        <v>160</v>
      </c>
    </row>
  </sheetData>
  <sheetProtection/>
  <mergeCells count="12">
    <mergeCell ref="D13:D14"/>
    <mergeCell ref="E13:E14"/>
    <mergeCell ref="B7:B8"/>
    <mergeCell ref="A7:A8"/>
    <mergeCell ref="D35:F35"/>
    <mergeCell ref="G7:L7"/>
    <mergeCell ref="C5:F5"/>
    <mergeCell ref="C18:C19"/>
    <mergeCell ref="F7:F8"/>
    <mergeCell ref="C7:C8"/>
    <mergeCell ref="B13:B14"/>
    <mergeCell ref="C13:C14"/>
  </mergeCell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29"/>
  <sheetViews>
    <sheetView view="pageBreakPreview" zoomScaleSheetLayoutView="100" zoomScalePageLayoutView="0" workbookViewId="0" topLeftCell="A13">
      <selection activeCell="B18" sqref="B18"/>
    </sheetView>
  </sheetViews>
  <sheetFormatPr defaultColWidth="8.796875" defaultRowHeight="14.25"/>
  <cols>
    <col min="1" max="1" width="4.8984375" style="9" customWidth="1"/>
    <col min="2" max="2" width="22.09765625" style="10" customWidth="1"/>
    <col min="3" max="5" width="5.8984375" style="9" customWidth="1"/>
    <col min="6" max="6" width="40.8984375" style="9" customWidth="1"/>
    <col min="7" max="7" width="6.59765625" style="28" customWidth="1"/>
    <col min="8" max="13" width="4.69921875" style="9" customWidth="1"/>
    <col min="14" max="16" width="9" style="9" customWidth="1"/>
    <col min="17" max="17" width="4.8984375" style="9" customWidth="1"/>
    <col min="18" max="18" width="22.09765625" style="9" customWidth="1"/>
    <col min="19" max="21" width="5.8984375" style="9" customWidth="1"/>
    <col min="22" max="22" width="40.8984375" style="9" customWidth="1"/>
    <col min="23" max="23" width="6.59765625" style="9" customWidth="1"/>
    <col min="24" max="29" width="4.69921875" style="9" customWidth="1"/>
    <col min="30" max="32" width="9" style="9" customWidth="1"/>
    <col min="33" max="33" width="4.8984375" style="9" customWidth="1"/>
    <col min="34" max="34" width="22.09765625" style="9" customWidth="1"/>
    <col min="35" max="37" width="5.8984375" style="9" customWidth="1"/>
    <col min="38" max="38" width="40.8984375" style="9" customWidth="1"/>
    <col min="39" max="39" width="6.59765625" style="9" customWidth="1"/>
    <col min="40" max="45" width="4.69921875" style="9" customWidth="1"/>
    <col min="46" max="48" width="9" style="9" customWidth="1"/>
    <col min="49" max="49" width="4.8984375" style="9" customWidth="1"/>
    <col min="50" max="50" width="22.09765625" style="9" customWidth="1"/>
    <col min="51" max="53" width="5.8984375" style="9" customWidth="1"/>
    <col min="54" max="54" width="40.8984375" style="9" customWidth="1"/>
    <col min="55" max="55" width="6.59765625" style="9" customWidth="1"/>
    <col min="56" max="61" width="4.69921875" style="9" customWidth="1"/>
    <col min="62" max="64" width="9" style="9" customWidth="1"/>
    <col min="65" max="65" width="4.8984375" style="9" customWidth="1"/>
    <col min="66" max="66" width="22.09765625" style="9" customWidth="1"/>
    <col min="67" max="69" width="5.8984375" style="9" customWidth="1"/>
    <col min="70" max="70" width="40.8984375" style="9" customWidth="1"/>
    <col min="71" max="71" width="6.59765625" style="9" customWidth="1"/>
    <col min="72" max="77" width="4.69921875" style="9" customWidth="1"/>
    <col min="78" max="80" width="9" style="9" customWidth="1"/>
    <col min="81" max="81" width="4.8984375" style="9" customWidth="1"/>
    <col min="82" max="82" width="22.09765625" style="9" customWidth="1"/>
    <col min="83" max="85" width="5.8984375" style="9" customWidth="1"/>
    <col min="86" max="86" width="40.8984375" style="9" customWidth="1"/>
    <col min="87" max="87" width="6.59765625" style="9" customWidth="1"/>
    <col min="88" max="93" width="4.69921875" style="9" customWidth="1"/>
    <col min="94" max="96" width="9" style="9" customWidth="1"/>
    <col min="97" max="97" width="4.8984375" style="9" customWidth="1"/>
    <col min="98" max="98" width="22.09765625" style="9" customWidth="1"/>
    <col min="99" max="101" width="5.8984375" style="9" customWidth="1"/>
    <col min="102" max="102" width="40.8984375" style="9" customWidth="1"/>
    <col min="103" max="103" width="6.59765625" style="9" customWidth="1"/>
    <col min="104" max="109" width="4.69921875" style="9" customWidth="1"/>
    <col min="110" max="112" width="9" style="9" customWidth="1"/>
    <col min="113" max="113" width="4.8984375" style="9" customWidth="1"/>
    <col min="114" max="114" width="22.09765625" style="9" customWidth="1"/>
    <col min="115" max="117" width="5.8984375" style="9" customWidth="1"/>
    <col min="118" max="118" width="40.8984375" style="9" customWidth="1"/>
    <col min="119" max="119" width="6.59765625" style="9" customWidth="1"/>
    <col min="120" max="125" width="4.69921875" style="9" customWidth="1"/>
    <col min="126" max="128" width="9" style="9" customWidth="1"/>
    <col min="129" max="129" width="4.8984375" style="9" customWidth="1"/>
    <col min="130" max="130" width="22.09765625" style="9" customWidth="1"/>
    <col min="131" max="133" width="5.8984375" style="9" customWidth="1"/>
    <col min="134" max="134" width="40.8984375" style="9" customWidth="1"/>
    <col min="135" max="135" width="6.59765625" style="9" customWidth="1"/>
    <col min="136" max="141" width="4.69921875" style="9" customWidth="1"/>
    <col min="142" max="144" width="9" style="9" customWidth="1"/>
    <col min="145" max="145" width="4.8984375" style="9" customWidth="1"/>
    <col min="146" max="146" width="22.09765625" style="9" customWidth="1"/>
    <col min="147" max="149" width="5.8984375" style="9" customWidth="1"/>
    <col min="150" max="150" width="40.8984375" style="9" customWidth="1"/>
    <col min="151" max="151" width="6.59765625" style="9" customWidth="1"/>
    <col min="152" max="157" width="4.69921875" style="9" customWidth="1"/>
    <col min="158" max="160" width="9" style="9" customWidth="1"/>
    <col min="161" max="161" width="4.8984375" style="9" customWidth="1"/>
    <col min="162" max="162" width="22.09765625" style="9" customWidth="1"/>
    <col min="163" max="165" width="5.8984375" style="9" customWidth="1"/>
    <col min="166" max="166" width="40.8984375" style="9" customWidth="1"/>
    <col min="167" max="167" width="6.59765625" style="9" customWidth="1"/>
    <col min="168" max="173" width="4.69921875" style="9" customWidth="1"/>
    <col min="174" max="176" width="9" style="9" customWidth="1"/>
    <col min="177" max="177" width="4.8984375" style="9" customWidth="1"/>
    <col min="178" max="178" width="22.09765625" style="9" customWidth="1"/>
    <col min="179" max="181" width="5.8984375" style="9" customWidth="1"/>
    <col min="182" max="182" width="40.8984375" style="9" customWidth="1"/>
    <col min="183" max="183" width="6.59765625" style="9" customWidth="1"/>
    <col min="184" max="189" width="4.69921875" style="9" customWidth="1"/>
    <col min="190" max="192" width="9" style="9" customWidth="1"/>
    <col min="193" max="193" width="4.8984375" style="9" customWidth="1"/>
    <col min="194" max="194" width="22.09765625" style="9" customWidth="1"/>
    <col min="195" max="197" width="5.8984375" style="9" customWidth="1"/>
    <col min="198" max="198" width="40.8984375" style="9" customWidth="1"/>
    <col min="199" max="199" width="6.59765625" style="9" customWidth="1"/>
    <col min="200" max="205" width="4.69921875" style="9" customWidth="1"/>
    <col min="206" max="208" width="9" style="9" customWidth="1"/>
    <col min="209" max="209" width="4.8984375" style="9" customWidth="1"/>
    <col min="210" max="210" width="22.09765625" style="9" customWidth="1"/>
    <col min="211" max="213" width="5.8984375" style="9" customWidth="1"/>
    <col min="214" max="214" width="40.8984375" style="9" customWidth="1"/>
    <col min="215" max="215" width="6.59765625" style="9" customWidth="1"/>
    <col min="216" max="221" width="4.69921875" style="9" customWidth="1"/>
    <col min="222" max="224" width="9" style="9" customWidth="1"/>
    <col min="225" max="225" width="4.8984375" style="9" customWidth="1"/>
    <col min="226" max="226" width="22.09765625" style="9" customWidth="1"/>
    <col min="227" max="229" width="5.8984375" style="9" customWidth="1"/>
    <col min="230" max="230" width="40.8984375" style="9" customWidth="1"/>
    <col min="231" max="231" width="6.59765625" style="9" customWidth="1"/>
    <col min="232" max="237" width="4.69921875" style="9" customWidth="1"/>
    <col min="238" max="240" width="9" style="9" customWidth="1"/>
    <col min="241" max="241" width="4.8984375" style="9" customWidth="1"/>
    <col min="242" max="242" width="22.09765625" style="9" customWidth="1"/>
    <col min="243" max="245" width="5.8984375" style="9" customWidth="1"/>
    <col min="246" max="246" width="40.8984375" style="9" customWidth="1"/>
    <col min="247" max="247" width="6.59765625" style="9" customWidth="1"/>
    <col min="248" max="253" width="4.69921875" style="9" customWidth="1"/>
    <col min="254" max="16384" width="9" style="9" customWidth="1"/>
  </cols>
  <sheetData>
    <row r="3" spans="1:12" ht="12">
      <c r="A3" s="13"/>
      <c r="B3" s="14"/>
      <c r="C3" s="48" t="s">
        <v>0</v>
      </c>
      <c r="D3" s="13"/>
      <c r="E3" s="13"/>
      <c r="F3" s="13"/>
      <c r="G3" s="91"/>
      <c r="H3" s="13"/>
      <c r="I3" s="13"/>
      <c r="J3" s="13"/>
      <c r="K3" s="13"/>
      <c r="L3" s="13"/>
    </row>
    <row r="4" spans="1:12" ht="12">
      <c r="A4" s="13"/>
      <c r="B4" s="14"/>
      <c r="C4" s="48" t="s">
        <v>1</v>
      </c>
      <c r="D4" s="13"/>
      <c r="E4" s="13"/>
      <c r="F4" s="13"/>
      <c r="G4" s="27"/>
      <c r="H4" s="13"/>
      <c r="I4" s="13"/>
      <c r="J4" s="13"/>
      <c r="K4" s="13"/>
      <c r="L4" s="13"/>
    </row>
    <row r="5" spans="1:12" ht="12">
      <c r="A5" s="13"/>
      <c r="B5" s="14"/>
      <c r="C5" s="48" t="s">
        <v>184</v>
      </c>
      <c r="D5" s="13"/>
      <c r="E5" s="13"/>
      <c r="F5" s="13"/>
      <c r="G5" s="27"/>
      <c r="H5" s="13"/>
      <c r="I5" s="13"/>
      <c r="J5" s="13"/>
      <c r="K5" s="13"/>
      <c r="L5" s="13"/>
    </row>
    <row r="6" spans="1:12" ht="12">
      <c r="A6" s="13"/>
      <c r="B6" s="14"/>
      <c r="C6" s="13"/>
      <c r="D6" s="13"/>
      <c r="E6" s="13"/>
      <c r="F6" s="13"/>
      <c r="G6" s="27"/>
      <c r="H6" s="13"/>
      <c r="I6" s="13"/>
      <c r="J6" s="13"/>
      <c r="K6" s="13"/>
      <c r="L6" s="13"/>
    </row>
    <row r="7" spans="1:12" s="28" customFormat="1" ht="14.25" customHeight="1">
      <c r="A7" s="552" t="s">
        <v>5</v>
      </c>
      <c r="B7" s="552" t="s">
        <v>42</v>
      </c>
      <c r="C7" s="554" t="s">
        <v>7</v>
      </c>
      <c r="D7" s="18" t="s">
        <v>2</v>
      </c>
      <c r="E7" s="18" t="s">
        <v>3</v>
      </c>
      <c r="F7" s="437" t="s">
        <v>10</v>
      </c>
      <c r="G7" s="550" t="s">
        <v>4</v>
      </c>
      <c r="H7" s="551"/>
      <c r="I7" s="551"/>
      <c r="J7" s="551"/>
      <c r="K7" s="551"/>
      <c r="L7" s="551"/>
    </row>
    <row r="8" spans="1:12" s="28" customFormat="1" ht="14.25" customHeight="1">
      <c r="A8" s="553"/>
      <c r="B8" s="553"/>
      <c r="C8" s="555"/>
      <c r="D8" s="18" t="s">
        <v>8</v>
      </c>
      <c r="E8" s="18" t="s">
        <v>9</v>
      </c>
      <c r="F8" s="438"/>
      <c r="G8" s="16" t="s">
        <v>11</v>
      </c>
      <c r="H8" s="17" t="s">
        <v>12</v>
      </c>
      <c r="I8" s="17" t="s">
        <v>13</v>
      </c>
      <c r="J8" s="17" t="s">
        <v>14</v>
      </c>
      <c r="K8" s="17" t="s">
        <v>30</v>
      </c>
      <c r="L8" s="17" t="s">
        <v>15</v>
      </c>
    </row>
    <row r="9" spans="1:12" ht="25.5">
      <c r="A9" s="144">
        <v>1</v>
      </c>
      <c r="B9" s="176" t="s">
        <v>114</v>
      </c>
      <c r="C9" s="151">
        <v>4</v>
      </c>
      <c r="D9" s="153">
        <v>1</v>
      </c>
      <c r="E9" s="155" t="s">
        <v>17</v>
      </c>
      <c r="F9" s="98" t="s">
        <v>271</v>
      </c>
      <c r="G9" s="157">
        <v>20</v>
      </c>
      <c r="H9" s="157">
        <v>20</v>
      </c>
      <c r="I9" s="158"/>
      <c r="J9" s="145"/>
      <c r="K9" s="92"/>
      <c r="L9" s="92"/>
    </row>
    <row r="10" spans="1:12" ht="25.5">
      <c r="A10" s="22">
        <v>2</v>
      </c>
      <c r="B10" s="176" t="s">
        <v>132</v>
      </c>
      <c r="C10" s="151">
        <v>4</v>
      </c>
      <c r="D10" s="153">
        <v>1</v>
      </c>
      <c r="E10" s="155" t="s">
        <v>17</v>
      </c>
      <c r="F10" s="54" t="s">
        <v>212</v>
      </c>
      <c r="G10" s="159">
        <v>20</v>
      </c>
      <c r="H10" s="159">
        <v>20</v>
      </c>
      <c r="I10" s="158"/>
      <c r="J10" s="44"/>
      <c r="K10" s="45"/>
      <c r="L10" s="45"/>
    </row>
    <row r="11" spans="1:12" ht="15">
      <c r="A11" s="144">
        <v>3</v>
      </c>
      <c r="B11" s="176" t="s">
        <v>168</v>
      </c>
      <c r="C11" s="151">
        <v>4</v>
      </c>
      <c r="D11" s="153">
        <v>1</v>
      </c>
      <c r="E11" s="155" t="s">
        <v>17</v>
      </c>
      <c r="F11" s="54" t="s">
        <v>212</v>
      </c>
      <c r="G11" s="157">
        <v>20</v>
      </c>
      <c r="H11" s="157">
        <v>20</v>
      </c>
      <c r="I11" s="160"/>
      <c r="J11" s="145"/>
      <c r="K11" s="92"/>
      <c r="L11" s="92"/>
    </row>
    <row r="12" spans="1:12" ht="15">
      <c r="A12" s="22">
        <v>4</v>
      </c>
      <c r="B12" s="176" t="s">
        <v>122</v>
      </c>
      <c r="C12" s="151">
        <v>1</v>
      </c>
      <c r="D12" s="154" t="s">
        <v>176</v>
      </c>
      <c r="E12" s="154" t="s">
        <v>19</v>
      </c>
      <c r="F12" s="46" t="s">
        <v>287</v>
      </c>
      <c r="G12" s="157">
        <v>20</v>
      </c>
      <c r="H12" s="157">
        <v>20</v>
      </c>
      <c r="I12" s="160"/>
      <c r="J12" s="44"/>
      <c r="K12" s="45"/>
      <c r="L12" s="45"/>
    </row>
    <row r="13" spans="1:12" ht="15">
      <c r="A13" s="144">
        <v>5</v>
      </c>
      <c r="B13" s="176" t="s">
        <v>169</v>
      </c>
      <c r="C13" s="151">
        <v>1</v>
      </c>
      <c r="D13" s="154" t="s">
        <v>176</v>
      </c>
      <c r="E13" s="154" t="s">
        <v>19</v>
      </c>
      <c r="F13" s="98" t="s">
        <v>218</v>
      </c>
      <c r="G13" s="157">
        <v>15</v>
      </c>
      <c r="H13" s="157">
        <v>15</v>
      </c>
      <c r="I13" s="160"/>
      <c r="J13" s="145"/>
      <c r="K13" s="92"/>
      <c r="L13" s="92"/>
    </row>
    <row r="14" spans="1:12" ht="25.5">
      <c r="A14" s="144">
        <v>6</v>
      </c>
      <c r="B14" s="176" t="s">
        <v>170</v>
      </c>
      <c r="C14" s="151">
        <v>2</v>
      </c>
      <c r="D14" s="154" t="s">
        <v>16</v>
      </c>
      <c r="E14" s="154" t="s">
        <v>19</v>
      </c>
      <c r="F14" s="137" t="s">
        <v>222</v>
      </c>
      <c r="G14" s="159">
        <v>30</v>
      </c>
      <c r="H14" s="159">
        <v>25</v>
      </c>
      <c r="I14" s="160"/>
      <c r="J14" s="145"/>
      <c r="K14" s="92">
        <v>5</v>
      </c>
      <c r="L14" s="92"/>
    </row>
    <row r="15" spans="1:12" ht="15">
      <c r="A15" s="144">
        <v>7</v>
      </c>
      <c r="B15" s="176" t="s">
        <v>91</v>
      </c>
      <c r="C15" s="151">
        <v>1</v>
      </c>
      <c r="D15" s="154" t="s">
        <v>16</v>
      </c>
      <c r="E15" s="154" t="s">
        <v>19</v>
      </c>
      <c r="F15" s="137" t="s">
        <v>222</v>
      </c>
      <c r="G15" s="159">
        <v>20</v>
      </c>
      <c r="H15" s="159">
        <v>20</v>
      </c>
      <c r="I15" s="160"/>
      <c r="J15" s="145"/>
      <c r="K15" s="92"/>
      <c r="L15" s="92"/>
    </row>
    <row r="16" spans="1:12" ht="15">
      <c r="A16" s="144">
        <v>8</v>
      </c>
      <c r="B16" s="176" t="s">
        <v>139</v>
      </c>
      <c r="C16" s="151">
        <v>1</v>
      </c>
      <c r="D16" s="154" t="s">
        <v>16</v>
      </c>
      <c r="E16" s="154" t="s">
        <v>19</v>
      </c>
      <c r="F16" s="98" t="s">
        <v>218</v>
      </c>
      <c r="G16" s="159">
        <v>20</v>
      </c>
      <c r="H16" s="159">
        <v>20</v>
      </c>
      <c r="I16" s="160"/>
      <c r="J16" s="145"/>
      <c r="K16" s="92"/>
      <c r="L16" s="92"/>
    </row>
    <row r="17" spans="1:12" ht="25.5">
      <c r="A17" s="144">
        <v>9</v>
      </c>
      <c r="B17" s="176" t="s">
        <v>171</v>
      </c>
      <c r="C17" s="151">
        <v>1</v>
      </c>
      <c r="D17" s="154" t="s">
        <v>16</v>
      </c>
      <c r="E17" s="154" t="s">
        <v>19</v>
      </c>
      <c r="F17" s="102" t="s">
        <v>212</v>
      </c>
      <c r="G17" s="157">
        <v>20</v>
      </c>
      <c r="H17" s="157">
        <v>20</v>
      </c>
      <c r="I17" s="160"/>
      <c r="J17" s="145"/>
      <c r="K17" s="92"/>
      <c r="L17" s="92"/>
    </row>
    <row r="18" spans="1:12" ht="15">
      <c r="A18" s="144">
        <v>10</v>
      </c>
      <c r="B18" s="176" t="s">
        <v>137</v>
      </c>
      <c r="C18" s="151">
        <v>1</v>
      </c>
      <c r="D18" s="154" t="s">
        <v>16</v>
      </c>
      <c r="E18" s="154" t="s">
        <v>19</v>
      </c>
      <c r="F18" s="102" t="s">
        <v>212</v>
      </c>
      <c r="G18" s="157">
        <v>20</v>
      </c>
      <c r="H18" s="157">
        <v>20</v>
      </c>
      <c r="I18" s="161"/>
      <c r="J18" s="145"/>
      <c r="K18" s="92"/>
      <c r="L18" s="92"/>
    </row>
    <row r="19" spans="1:12" ht="15">
      <c r="A19" s="144">
        <v>11</v>
      </c>
      <c r="B19" s="176" t="s">
        <v>138</v>
      </c>
      <c r="C19" s="151">
        <v>1</v>
      </c>
      <c r="D19" s="154" t="s">
        <v>16</v>
      </c>
      <c r="E19" s="154" t="s">
        <v>19</v>
      </c>
      <c r="F19" s="156" t="s">
        <v>288</v>
      </c>
      <c r="G19" s="157">
        <v>20</v>
      </c>
      <c r="H19" s="157">
        <v>20</v>
      </c>
      <c r="I19" s="160"/>
      <c r="J19" s="145"/>
      <c r="K19" s="92"/>
      <c r="L19" s="92"/>
    </row>
    <row r="20" spans="1:12" ht="15">
      <c r="A20" s="144">
        <v>12</v>
      </c>
      <c r="B20" s="177" t="s">
        <v>116</v>
      </c>
      <c r="C20" s="556">
        <v>5</v>
      </c>
      <c r="D20" s="558">
        <v>2</v>
      </c>
      <c r="E20" s="560" t="s">
        <v>17</v>
      </c>
      <c r="F20" s="102" t="s">
        <v>212</v>
      </c>
      <c r="G20" s="162">
        <v>15</v>
      </c>
      <c r="H20" s="157">
        <v>15</v>
      </c>
      <c r="I20" s="160"/>
      <c r="J20" s="145"/>
      <c r="K20" s="92"/>
      <c r="L20" s="92"/>
    </row>
    <row r="21" spans="1:12" ht="15">
      <c r="A21" s="144">
        <v>13</v>
      </c>
      <c r="B21" s="177" t="s">
        <v>116</v>
      </c>
      <c r="C21" s="557"/>
      <c r="D21" s="559"/>
      <c r="E21" s="561"/>
      <c r="F21" s="98" t="s">
        <v>218</v>
      </c>
      <c r="G21" s="162">
        <v>15</v>
      </c>
      <c r="H21" s="159">
        <v>15</v>
      </c>
      <c r="I21" s="160"/>
      <c r="J21" s="145"/>
      <c r="K21" s="92"/>
      <c r="L21" s="92"/>
    </row>
    <row r="22" spans="1:12" ht="25.5">
      <c r="A22" s="144">
        <v>14</v>
      </c>
      <c r="B22" s="176" t="s">
        <v>172</v>
      </c>
      <c r="C22" s="151">
        <v>5</v>
      </c>
      <c r="D22" s="154" t="s">
        <v>176</v>
      </c>
      <c r="E22" s="155" t="s">
        <v>17</v>
      </c>
      <c r="F22" s="54" t="s">
        <v>212</v>
      </c>
      <c r="G22" s="162">
        <v>30</v>
      </c>
      <c r="H22" s="162">
        <v>30</v>
      </c>
      <c r="I22" s="160"/>
      <c r="J22" s="145"/>
      <c r="K22" s="92"/>
      <c r="L22" s="92"/>
    </row>
    <row r="23" spans="1:12" ht="15">
      <c r="A23" s="144">
        <v>15</v>
      </c>
      <c r="B23" s="176" t="s">
        <v>173</v>
      </c>
      <c r="C23" s="151">
        <v>3</v>
      </c>
      <c r="D23" s="154">
        <v>1</v>
      </c>
      <c r="E23" s="154" t="s">
        <v>19</v>
      </c>
      <c r="F23" s="98" t="s">
        <v>218</v>
      </c>
      <c r="G23" s="157">
        <v>30</v>
      </c>
      <c r="H23" s="160"/>
      <c r="I23" s="163">
        <v>10</v>
      </c>
      <c r="J23" s="145"/>
      <c r="K23" s="92">
        <v>20</v>
      </c>
      <c r="L23" s="92"/>
    </row>
    <row r="24" spans="1:12" ht="25.5">
      <c r="A24" s="144">
        <v>16</v>
      </c>
      <c r="B24" s="176" t="s">
        <v>79</v>
      </c>
      <c r="C24" s="151">
        <v>3</v>
      </c>
      <c r="D24" s="154" t="s">
        <v>176</v>
      </c>
      <c r="E24" s="154" t="s">
        <v>19</v>
      </c>
      <c r="F24" s="98" t="s">
        <v>218</v>
      </c>
      <c r="G24" s="157">
        <v>30</v>
      </c>
      <c r="H24" s="160"/>
      <c r="I24" s="163">
        <v>10</v>
      </c>
      <c r="J24" s="44"/>
      <c r="K24" s="45">
        <v>20</v>
      </c>
      <c r="L24" s="45"/>
    </row>
    <row r="25" spans="1:12" ht="25.5">
      <c r="A25" s="144">
        <v>17</v>
      </c>
      <c r="B25" s="176" t="s">
        <v>174</v>
      </c>
      <c r="C25" s="151">
        <v>1</v>
      </c>
      <c r="D25" s="154" t="s">
        <v>176</v>
      </c>
      <c r="E25" s="154" t="s">
        <v>19</v>
      </c>
      <c r="F25" s="98" t="s">
        <v>218</v>
      </c>
      <c r="G25" s="157">
        <v>20</v>
      </c>
      <c r="H25" s="157">
        <v>20</v>
      </c>
      <c r="I25" s="160"/>
      <c r="J25" s="44"/>
      <c r="K25" s="45"/>
      <c r="L25" s="45"/>
    </row>
    <row r="26" spans="1:12" ht="15">
      <c r="A26" s="144">
        <v>18</v>
      </c>
      <c r="B26" s="176" t="s">
        <v>135</v>
      </c>
      <c r="C26" s="152">
        <v>1</v>
      </c>
      <c r="D26" s="154" t="s">
        <v>176</v>
      </c>
      <c r="E26" s="154" t="s">
        <v>19</v>
      </c>
      <c r="F26" s="139" t="s">
        <v>222</v>
      </c>
      <c r="G26" s="157">
        <v>20</v>
      </c>
      <c r="H26" s="157">
        <v>20</v>
      </c>
      <c r="I26" s="164"/>
      <c r="J26" s="145"/>
      <c r="K26" s="92"/>
      <c r="L26" s="92"/>
    </row>
    <row r="27" spans="1:12" ht="25.5">
      <c r="A27" s="144">
        <v>19</v>
      </c>
      <c r="B27" s="176" t="s">
        <v>128</v>
      </c>
      <c r="C27" s="151">
        <v>1</v>
      </c>
      <c r="D27" s="154" t="s">
        <v>176</v>
      </c>
      <c r="E27" s="154" t="s">
        <v>19</v>
      </c>
      <c r="F27" s="98" t="s">
        <v>218</v>
      </c>
      <c r="G27" s="157">
        <v>20</v>
      </c>
      <c r="H27" s="157">
        <v>20</v>
      </c>
      <c r="I27" s="160"/>
      <c r="J27" s="44"/>
      <c r="K27" s="45"/>
      <c r="L27" s="45"/>
    </row>
    <row r="28" spans="1:12" ht="25.5">
      <c r="A28" s="144">
        <v>20</v>
      </c>
      <c r="B28" s="176" t="s">
        <v>175</v>
      </c>
      <c r="C28" s="151">
        <v>20</v>
      </c>
      <c r="D28" s="154" t="s">
        <v>18</v>
      </c>
      <c r="E28" s="154" t="s">
        <v>19</v>
      </c>
      <c r="F28" s="102" t="s">
        <v>179</v>
      </c>
      <c r="G28" s="162">
        <v>0</v>
      </c>
      <c r="H28" s="165"/>
      <c r="I28" s="160"/>
      <c r="J28" s="145"/>
      <c r="K28" s="92"/>
      <c r="L28" s="92"/>
    </row>
    <row r="29" spans="1:12" ht="14.25">
      <c r="A29" s="55"/>
      <c r="B29" s="56" t="s">
        <v>21</v>
      </c>
      <c r="C29" s="57">
        <f>SUM(C9:C28)</f>
        <v>60</v>
      </c>
      <c r="D29" s="443"/>
      <c r="E29" s="443"/>
      <c r="F29" s="443"/>
      <c r="G29" s="166">
        <v>405</v>
      </c>
      <c r="H29" s="166">
        <f>SUM(H9:H28)</f>
        <v>340</v>
      </c>
      <c r="I29" s="167">
        <f>SUM(I9:I28)</f>
        <v>20</v>
      </c>
      <c r="J29" s="57"/>
      <c r="K29" s="57">
        <f>SUM(K9:K28)</f>
        <v>45</v>
      </c>
      <c r="L29" s="57"/>
    </row>
  </sheetData>
  <sheetProtection/>
  <mergeCells count="9">
    <mergeCell ref="D29:F29"/>
    <mergeCell ref="G7:L7"/>
    <mergeCell ref="F7:F8"/>
    <mergeCell ref="B7:B8"/>
    <mergeCell ref="C7:C8"/>
    <mergeCell ref="A7:A8"/>
    <mergeCell ref="C20:C21"/>
    <mergeCell ref="D20:D21"/>
    <mergeCell ref="E20:E21"/>
  </mergeCells>
  <printOptions/>
  <pageMargins left="0.7" right="0.7" top="0.75" bottom="0.75" header="0.3" footer="0.3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Warszawski Uniwersytet Medyczny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m.hys-witkowska</dc:creator>
  <cp:keywords/>
  <dc:description/>
  <cp:lastModifiedBy>Agnieszka Kubiszewska</cp:lastModifiedBy>
  <cp:lastPrinted>2019-02-19T12:30:41Z</cp:lastPrinted>
  <dcterms:created xsi:type="dcterms:W3CDTF">2014-09-02T08:27:23Z</dcterms:created>
  <dcterms:modified xsi:type="dcterms:W3CDTF">2020-07-22T08:11:53Z</dcterms:modified>
  <cp:category/>
  <cp:version/>
  <cp:contentType/>
  <cp:contentStatus/>
</cp:coreProperties>
</file>