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85" windowHeight="8235" activeTab="0"/>
  </bookViews>
  <sheets>
    <sheet name="2015-2018" sheetId="1" r:id="rId1"/>
  </sheets>
  <definedNames>
    <definedName name="_xlnm.Print_Area" localSheetId="0">'2015-2018'!$A$1:$Q$132</definedName>
  </definedNames>
  <calcPr fullCalcOnLoad="1"/>
</workbook>
</file>

<file path=xl/sharedStrings.xml><?xml version="1.0" encoding="utf-8"?>
<sst xmlns="http://schemas.openxmlformats.org/spreadsheetml/2006/main" count="1090" uniqueCount="368">
  <si>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</si>
  <si>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</si>
  <si>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</si>
  <si>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</si>
  <si>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</si>
  <si>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</si>
  <si>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</si>
  <si>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</si>
  <si>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Egzamin       (s. letnia)</t>
  </si>
  <si>
    <t>Zaliczenie</t>
  </si>
  <si>
    <t>Egzamin                                              (s. letnia)</t>
  </si>
  <si>
    <t>zaj. prakt.</t>
  </si>
  <si>
    <t>-</t>
  </si>
  <si>
    <t>kszt.bez naucz. akad.</t>
  </si>
  <si>
    <t>Egzamin          (s. letnia)</t>
  </si>
  <si>
    <t>Podstawowa opieka zdrowotna</t>
  </si>
  <si>
    <t>Punkty ECTS</t>
  </si>
  <si>
    <t>Zakład Profilaktyki Zagrożeń Środowiskowych  
Prof. dr hab. Bolesław Samoliński</t>
  </si>
  <si>
    <t>Studium Wychowania Fizycznego i Sportu                                                   
Mgr J. Chrzanowski</t>
  </si>
  <si>
    <t>Zakład Anatomii Prawidłowej i Klinicznej                                       
Prof. dr hab. Bogdan Ciszek</t>
  </si>
  <si>
    <t>Zakład Biofizyki i Fizjologii Człowieka                         
Prof. dr hab. Jacek Przybylski</t>
  </si>
  <si>
    <t>Zakład Biofizyki i Fizjologii Człowieka                           
Prof. dr hab. Jacek Przybylski</t>
  </si>
  <si>
    <t>Zakład Biofizyki i Fizjologii Człowieka                                                   
Prof. dr hab. Jacek Przybylski</t>
  </si>
  <si>
    <t>S3</t>
  </si>
  <si>
    <t>S1</t>
  </si>
  <si>
    <t>AB</t>
  </si>
  <si>
    <t>1M12</t>
  </si>
  <si>
    <t>NZME</t>
  </si>
  <si>
    <t>NZT</t>
  </si>
  <si>
    <t>NZI</t>
  </si>
  <si>
    <t>NZC</t>
  </si>
  <si>
    <t>NZA</t>
  </si>
  <si>
    <t>NZN</t>
  </si>
  <si>
    <t>1M11</t>
  </si>
  <si>
    <t>2MB</t>
  </si>
  <si>
    <t>NZB</t>
  </si>
  <si>
    <t>NZJ</t>
  </si>
  <si>
    <t>Nauki podstawowe</t>
  </si>
  <si>
    <t>Nauki w zakresie podstaw opieki pielęgniarskiej</t>
  </si>
  <si>
    <t>Nauki społeczne</t>
  </si>
  <si>
    <t>(1 - semestr zimowy, 2 - semestr letni)</t>
  </si>
  <si>
    <t>Przysposobienie biblioteczne (1)</t>
  </si>
  <si>
    <t>Razem:</t>
  </si>
  <si>
    <t>Biochemia (1)</t>
  </si>
  <si>
    <t>Mikrobiologia (2)</t>
  </si>
  <si>
    <t>Parazytologia (2)</t>
  </si>
  <si>
    <t>Patologia (2)</t>
  </si>
  <si>
    <t>Psychologia (1)</t>
  </si>
  <si>
    <t>Socjologia (1)</t>
  </si>
  <si>
    <t>Choroby wewnętrzne i pielęgniarstwo internistyczne</t>
  </si>
  <si>
    <t>Genetyka (2)</t>
  </si>
  <si>
    <t>Katedra i Zakład Patomorfologii                                    
Prof. dr hab. Barbara Górnicka</t>
  </si>
  <si>
    <t>Zakład Podstaw Pielęgniarstwa                                                     
Dr hab. Andrzej Krupienicz</t>
  </si>
  <si>
    <t>Zakład Podstaw Pielęgniarstwa                                                    
Dr hab. Andrzej Krupienicz</t>
  </si>
  <si>
    <t>(1 - semestr zimowy,                       2 - semestr letni)</t>
  </si>
  <si>
    <t>Przedmiot nieobowiązkowy. Uczelnie medyczne zapewniają studentom bezpłatny dostęp do obiektów sportowych, umożliwiając uprawianie sportu, uczestniczenie w zajęciach rekreacyjnych oraz kształtowanie prozdrowotnych postaw w wymiarze co najmniej 30 godzin rocznie.</t>
  </si>
  <si>
    <t>Wychowanie Fizyczne (1 i 2)</t>
  </si>
  <si>
    <t>Studium Wychowania Fizycznego i Sportu                                                   
Mgr Jerzy Chrzanowski</t>
  </si>
  <si>
    <t>Farmakologia (1)</t>
  </si>
  <si>
    <t>1M9</t>
  </si>
  <si>
    <t>Egzamin                                           
(s. zimowa)</t>
  </si>
  <si>
    <t xml:space="preserve">Podstawowa Opieka Zdrowotna  (1 i 2)             </t>
  </si>
  <si>
    <t>Egzamin              (s. letnia)</t>
  </si>
  <si>
    <t xml:space="preserve">Zaliczenie
</t>
  </si>
  <si>
    <t>NZD</t>
  </si>
  <si>
    <t>Studium Języków Obcych                                                                 
Dr Maciej Ganczar</t>
  </si>
  <si>
    <t>Egzamin                     (s. letnia)</t>
  </si>
  <si>
    <t>Nauki w zakresie opieki specjalistycznej</t>
  </si>
  <si>
    <t>Chirurgia i pielęgniarstwo chirurgiczne (1 i 2)</t>
  </si>
  <si>
    <t>Klinika Chirurgii Dziecięcej                                                   
Prof. dr hab. Andrzej Kamiński</t>
  </si>
  <si>
    <t>1W7</t>
  </si>
  <si>
    <t>1W8</t>
  </si>
  <si>
    <t>1W23</t>
  </si>
  <si>
    <t>1W9</t>
  </si>
  <si>
    <t>Egzamin         (s. letnia)</t>
  </si>
  <si>
    <t>NZL</t>
  </si>
  <si>
    <t>NZS</t>
  </si>
  <si>
    <t>Choroby wewnętrzne 
i pielęgniarstwo internistyczne 
(1 i 2)</t>
  </si>
  <si>
    <t>Klinika Immunologii, Transplantologii i Chorób Wewnętrznych                                                                                              
Prof. dr hab. Leszek Pączek</t>
  </si>
  <si>
    <t>1W21</t>
  </si>
  <si>
    <t>Egzamin                (s. letnia)</t>
  </si>
  <si>
    <t>Zakład Pielęgniarstwa Nefrologicznego                          
Prof. dr hab. Janusz Wyzgał</t>
  </si>
  <si>
    <t>NZM</t>
  </si>
  <si>
    <t>Katedra i Klinika Chorób Wewnętrznych, Nadciśnienia Tętniczego i Angiologii                                                                      
Prof. dr hab. Zbigniew Gaciong</t>
  </si>
  <si>
    <t>1WS</t>
  </si>
  <si>
    <t>1W22</t>
  </si>
  <si>
    <t>NZH</t>
  </si>
  <si>
    <t>Pediatria i pielęgniarstwo pediatryczne (1 i 2)</t>
  </si>
  <si>
    <t>1W33</t>
  </si>
  <si>
    <t>Egzamin                 (s. letnia)</t>
  </si>
  <si>
    <t>1W34</t>
  </si>
  <si>
    <t>Katedra i Klinika Pediatrii i Endokrynologii                                             
Dr n. med. Beata Pyrżak</t>
  </si>
  <si>
    <t>1WH</t>
  </si>
  <si>
    <t>Klinika Pediatrii                                                                   
Prof.dr hab. Hanna Szajewska</t>
  </si>
  <si>
    <t>1W44</t>
  </si>
  <si>
    <t>1W51</t>
  </si>
  <si>
    <t>Zakład Rehabilitacji SP CSK                                                            
Dr hab. Witold Rongies</t>
  </si>
  <si>
    <t>X1</t>
  </si>
  <si>
    <t>R a z e m:</t>
  </si>
  <si>
    <t>Chirurgia i pielęgniarstwo chirurgiczne (2)</t>
  </si>
  <si>
    <t>Choroby wewnętrzne i pielęgniarstwo 
internistyczne (2)</t>
  </si>
  <si>
    <t>Jednostka dydaktyczna  
prowadząca zajęcia</t>
  </si>
  <si>
    <t xml:space="preserve"> Punkty ECTS</t>
  </si>
  <si>
    <t>1W11</t>
  </si>
  <si>
    <t>NZF</t>
  </si>
  <si>
    <t xml:space="preserve">Zaliczenie </t>
  </si>
  <si>
    <t>Zakażenia szpitalne (2)
[1/3 ogółu studentów]</t>
  </si>
  <si>
    <t>Zakład Profilaktyki Zagrożeń Środowiskowych 
i Alergologii                                                                              
Prof. dr hab. Bolesław Samoliński</t>
  </si>
  <si>
    <t>Promocja zdrowia psychicznego (2)
[1/3 ogółu studentów]</t>
  </si>
  <si>
    <t>Język migowy (2)
[1/3 ogółu studentów]</t>
  </si>
  <si>
    <t>Mgr Anna Piotrowska</t>
  </si>
  <si>
    <t>Prawo (2)</t>
  </si>
  <si>
    <t>Psychiatria i pielęgniarstwo psychiatryczne (1)</t>
  </si>
  <si>
    <t>Egzamin            (s.zimowa)</t>
  </si>
  <si>
    <t>Neurologia i pielęgniarstwo neurologiczne (1)</t>
  </si>
  <si>
    <t>Klinika Neurologii WNoZ                                   
Prof. dr hab. Andrzej Friedman</t>
  </si>
  <si>
    <t>NZP</t>
  </si>
  <si>
    <t>Zakład Nauczania Anestezjologii i Intensywnej Terapii                                                                                
Dr n. med. Dariusz Kosson</t>
  </si>
  <si>
    <t>Położnictwo, ginekologia 
i pielęgniarstwo położniczo-ginekologiczne (1)</t>
  </si>
  <si>
    <t>I Klinika Położnictwa i Ginekologii 
Prof. dr hab. Mirosław Wielgoś</t>
  </si>
  <si>
    <t>Egzamin                                                  (s. zimowa)</t>
  </si>
  <si>
    <t>1W61</t>
  </si>
  <si>
    <t>NZG</t>
  </si>
  <si>
    <t>Geriatria i pielęgniarstwo geriatyczne (1)</t>
  </si>
  <si>
    <t>NZE</t>
  </si>
  <si>
    <t>Egzamin                            (s.zimowa)</t>
  </si>
  <si>
    <t>NZX</t>
  </si>
  <si>
    <t>NZR</t>
  </si>
  <si>
    <t>Egzamin dyplomowy</t>
  </si>
  <si>
    <t>razem:</t>
  </si>
  <si>
    <t xml:space="preserve">Psychiatria i pielęgniarstwo psychiatryczne </t>
  </si>
  <si>
    <t xml:space="preserve">Neurologia i pielęgniarstwo neurologiczne </t>
  </si>
  <si>
    <t xml:space="preserve">Anestezjologia i pielęgniarstwo 
w zagrożeniu życia </t>
  </si>
  <si>
    <t xml:space="preserve">Położnictwo, ginekologia 
i pielęgniarstwo położniczo-ginekologiczne </t>
  </si>
  <si>
    <t>Geriatria i pielęgniarstwo geriatyczne</t>
  </si>
  <si>
    <t>Opieka paliatywna</t>
  </si>
  <si>
    <t xml:space="preserve">Podstawy pielęgniarstwa (1 i 2) </t>
  </si>
  <si>
    <t>NZO</t>
  </si>
  <si>
    <t xml:space="preserve">Klinika Psychiatryczna WNoZ 
Prof. dr hab. A. Szulc </t>
  </si>
  <si>
    <t>57 20 528</t>
  </si>
  <si>
    <t>ul. Żwirki i Wigury 63, 02-091 Warszawa</t>
  </si>
  <si>
    <t>621 14 34</t>
  </si>
  <si>
    <t>ul. Banacha 1a, 02-097 Warszawa</t>
  </si>
  <si>
    <t>ul. Oczki 3, 02-007 Warszawa</t>
  </si>
  <si>
    <t>621 51 97</t>
  </si>
  <si>
    <t>ul. Pawińskiego 3a, 02-106 Warszawa</t>
  </si>
  <si>
    <t>57 20 884</t>
  </si>
  <si>
    <t>ul. Chałubińskiego 5, 02-004 Warszawa</t>
  </si>
  <si>
    <t>629 52 83</t>
  </si>
  <si>
    <t>628 63 34</t>
  </si>
  <si>
    <t>Zakład Biologii Medycznej                                                 
Dr hab. Gabriela Olędzka</t>
  </si>
  <si>
    <t>ul. Nowogrodzka 73, 02-018 Warszawa</t>
  </si>
  <si>
    <t xml:space="preserve">62 53 223 </t>
  </si>
  <si>
    <t>629 98 92</t>
  </si>
  <si>
    <t>Studium Języków Obcych                                          
Dr Maciej Ganczar</t>
  </si>
  <si>
    <t>57 20 863</t>
  </si>
  <si>
    <t>57 20 533</t>
  </si>
  <si>
    <t>599 21 80</t>
  </si>
  <si>
    <t>ul. Ciołka 27, 01-445 Warszawa</t>
  </si>
  <si>
    <t>877 35 97</t>
  </si>
  <si>
    <t>599 20 39</t>
  </si>
  <si>
    <t>836 09 71</t>
  </si>
  <si>
    <t>836 09 72</t>
  </si>
  <si>
    <t>ul. Żwirki i Wigury 81, 02-091 Warszawa</t>
  </si>
  <si>
    <t>57 20 490</t>
  </si>
  <si>
    <t>599 25 45</t>
  </si>
  <si>
    <t>599 22 57</t>
  </si>
  <si>
    <t>ul. Nowogrodzka 59, 02-006 Warszawa</t>
  </si>
  <si>
    <t>502 17 84</t>
  </si>
  <si>
    <t>ul. Lindleya 4, 02-005 Warszawa</t>
  </si>
  <si>
    <t>599 24 67</t>
  </si>
  <si>
    <t>ul. Oczki 4, 02-007 Warszawa</t>
  </si>
  <si>
    <t>502 19 20</t>
  </si>
  <si>
    <t xml:space="preserve">502 16 41 </t>
  </si>
  <si>
    <t>599 28 28</t>
  </si>
  <si>
    <t xml:space="preserve">502 12 32 </t>
  </si>
  <si>
    <t xml:space="preserve">599 24 05 </t>
  </si>
  <si>
    <t>Pl. Satrynkiewicza 1/3, 02-015 Warszawa</t>
  </si>
  <si>
    <t>599 15 63</t>
  </si>
  <si>
    <t>Zakład Profilaktyki Zagrożeń Środowiskowych 
i Alergologii                                                                  
Prof. dr hab. Bolesław Samoliński</t>
  </si>
  <si>
    <t>502 10 73</t>
  </si>
  <si>
    <t>836 09 13</t>
  </si>
  <si>
    <t>ul. Partyzantów 2/4, 05-802 Pruszków</t>
  </si>
  <si>
    <t>739 14 00</t>
  </si>
  <si>
    <t>ul. Kondratowicza 8, 03-242 Warszawa</t>
  </si>
  <si>
    <t>326 58 15</t>
  </si>
  <si>
    <t>ul. Wołoska 137, 02-507 Warszawa</t>
  </si>
  <si>
    <t>508 24 57</t>
  </si>
  <si>
    <t>ul. Karowa 2, 00-315 Warszawa</t>
  </si>
  <si>
    <t xml:space="preserve">596 64 21 </t>
  </si>
  <si>
    <t>622 96 80</t>
  </si>
  <si>
    <t>57 20 496</t>
  </si>
  <si>
    <t>Adres jednostki</t>
  </si>
  <si>
    <t>Telefon</t>
  </si>
  <si>
    <t>Radiologia (2)</t>
  </si>
  <si>
    <t>408</t>
  </si>
  <si>
    <t>Wychowanie fizyczne (1 i 2)</t>
  </si>
  <si>
    <t>BHP (1)</t>
  </si>
  <si>
    <t>Biofizyka (1)</t>
  </si>
  <si>
    <t xml:space="preserve">Język angielski (1 i 2) </t>
  </si>
  <si>
    <t>Pedagogika (1)</t>
  </si>
  <si>
    <t>Promocja zdrowia (1)</t>
  </si>
  <si>
    <t>Badania naukowe w pielęgniarstwie (2)</t>
  </si>
  <si>
    <t>Język angielski (1 i 2)</t>
  </si>
  <si>
    <t>Podstawy ratownictwa medycznego (1)</t>
  </si>
  <si>
    <t>Dietetyka (1)</t>
  </si>
  <si>
    <t>Koordynator przedmiotu</t>
  </si>
  <si>
    <t>Zakład wiodący</t>
  </si>
  <si>
    <t xml:space="preserve">Studium Wychowania Fizycznego i Sportu                                                   </t>
  </si>
  <si>
    <t xml:space="preserve">Biblioteka Główna AM                                                       </t>
  </si>
  <si>
    <t xml:space="preserve">Zakład Anatomii Prawidłowej i Klinicznej                                       </t>
  </si>
  <si>
    <t xml:space="preserve">Zakład Biofizyki i Fizjologii Człowieka                         </t>
  </si>
  <si>
    <t xml:space="preserve">Zakład Biofizyki i Fizjologii Człowieka                           </t>
  </si>
  <si>
    <t xml:space="preserve">Zakład Immunologii, Biochemii i Żywienia    </t>
  </si>
  <si>
    <t xml:space="preserve">Zakład Biologii Medycznej                                                 </t>
  </si>
  <si>
    <t xml:space="preserve">Zakład Biofizyki i Fizjologii Człowieka                                                   </t>
  </si>
  <si>
    <t>I Zakład Radiologii Klinicznej</t>
  </si>
  <si>
    <t xml:space="preserve">Studium Języków Obcych                                          </t>
  </si>
  <si>
    <t xml:space="preserve">Zakład Psychologii Medycznej                        </t>
  </si>
  <si>
    <t xml:space="preserve">Zakład Zdrowia Publicznego                                 </t>
  </si>
  <si>
    <t xml:space="preserve">Zakład Dydaktyki i Efektów Kształcenia </t>
  </si>
  <si>
    <t xml:space="preserve">Zakład Pielęgniarstwa Społecznego                                  </t>
  </si>
  <si>
    <t xml:space="preserve">Zakład Pielęgniarstwa Społecznego                                                      </t>
  </si>
  <si>
    <t xml:space="preserve">Zakład Pielęgniarstwa Społecznego                                       </t>
  </si>
  <si>
    <t xml:space="preserve">Zakład Podstaw Pielęgniarstwa                                                     </t>
  </si>
  <si>
    <t xml:space="preserve">Katedra i Zakład Farmakologii Doświadczalnej 
i Klinicznej                                                                    </t>
  </si>
  <si>
    <t xml:space="preserve">Zakład Pielęgniarstwa Społecznego                                                                </t>
  </si>
  <si>
    <t>Zakład Pielęgniarstwa Klinicznego</t>
  </si>
  <si>
    <t xml:space="preserve">Studium Języków Obcych                                                                 </t>
  </si>
  <si>
    <t xml:space="preserve">Zakład Żywienia Człowieka                                          </t>
  </si>
  <si>
    <t xml:space="preserve">Zakład Profilaktyki Zagrożeń Środowiskowych 
i Alergologii                                                                              </t>
  </si>
  <si>
    <t xml:space="preserve">Klinika Psychiatryczna WNoZ </t>
  </si>
  <si>
    <t xml:space="preserve">Zakład Zdrowia Publicznego                                                                     </t>
  </si>
  <si>
    <t xml:space="preserve">Klinika Neurologii WNoZ                                   </t>
  </si>
  <si>
    <t xml:space="preserve">Zakład Pielęgniarstwa Klinicznego                                      </t>
  </si>
  <si>
    <t xml:space="preserve">Zakład Nauczania Anestezjologii i Intensywnej Terapii                                                                                </t>
  </si>
  <si>
    <t xml:space="preserve">Zakład Dydaktyki Ginekologiczno-Położniczej                                                                    </t>
  </si>
  <si>
    <t xml:space="preserve">Klinika Geriatrii                                                                                                                                           </t>
  </si>
  <si>
    <t xml:space="preserve">Zakład Ratownictwa Medycznego                       </t>
  </si>
  <si>
    <t>Dr Paweł Rebandel</t>
  </si>
  <si>
    <t>Dr Paweł Kowalczyk</t>
  </si>
  <si>
    <t>Dr Wojciech Baran</t>
  </si>
  <si>
    <t>Dr Małgorzata Dutkiewicz</t>
  </si>
  <si>
    <t>Dr hab. Gabriela Olędzka</t>
  </si>
  <si>
    <t>Dr Janusz Gołebiewski</t>
  </si>
  <si>
    <t>Dr Stanisław Wójtowicz</t>
  </si>
  <si>
    <t>Dr Grażyna Dykowska</t>
  </si>
  <si>
    <t>Dr Anna Leńczuk-Gruba</t>
  </si>
  <si>
    <t>Dr Agnieszka Lipiec</t>
  </si>
  <si>
    <t>Dr inż Irena Kosińska</t>
  </si>
  <si>
    <t>Zakład Zdrowia Publicznego                                 
Dr hab. Adam Fronczak</t>
  </si>
  <si>
    <t>Dr Ilona Joniec-Maciejak</t>
  </si>
  <si>
    <t>Mgr Alicja Mikulska</t>
  </si>
  <si>
    <t>Zakład Rehabilitacji SP CSK</t>
  </si>
  <si>
    <t>Katedra i Klinika Chirurgii Ogólnej, Naczyniowej i Trnsplantacyjnej 
Prof. dr hab. Sławomir Nazarewski</t>
  </si>
  <si>
    <t>Dr Alicja Kucharska</t>
  </si>
  <si>
    <t>Dr Grażyna Dulny</t>
  </si>
  <si>
    <t>Dr Jacek Mądry</t>
  </si>
  <si>
    <t>Mgr Dorota Cholewicka</t>
  </si>
  <si>
    <t>Dr Katarzyna Broczek</t>
  </si>
  <si>
    <t>Zakład Profilaktyki Onkologicznej 
Prof. dr hab. Andrzej Deptała</t>
  </si>
  <si>
    <t>1M33</t>
  </si>
  <si>
    <t>S1A</t>
  </si>
  <si>
    <t>1WB1</t>
  </si>
  <si>
    <t>Dr Mirella Sulewska</t>
  </si>
  <si>
    <t>Dr Magdalena Więdłocha</t>
  </si>
  <si>
    <t>Zakład Profilaktyki Zagrożeń Środowiskowych 
i Alergologii</t>
  </si>
  <si>
    <t>Zakład Podstaw Pielęgniarstwa                               
Dr hab. Andrzej Krupienicz</t>
  </si>
  <si>
    <t>Zakład Dydaktyki Ginekologiczno-Położniczej                                                                    
Dr hab. Ewa Dmoch-Gajzlerska</t>
  </si>
  <si>
    <t>Klinika Geriatrii                                                                                                                                           
Dr n. med. Katarzyna Broczek</t>
  </si>
  <si>
    <t>Dr Lena Serafin</t>
  </si>
  <si>
    <t>ul. Banacha 1B 3, 02-097 Warszawa</t>
  </si>
  <si>
    <t>116 61 28</t>
  </si>
  <si>
    <t>ul. Banacha 1B, 00-097 Warszawa</t>
  </si>
  <si>
    <t>116 61 60</t>
  </si>
  <si>
    <t>ul. Żwirki i Wigury 63a, 02-091 Warszawa</t>
  </si>
  <si>
    <t>317 94 51</t>
  </si>
  <si>
    <t>317 94 19</t>
  </si>
  <si>
    <t>317 95 71</t>
  </si>
  <si>
    <t>317 94 21</t>
  </si>
  <si>
    <t>621 25 86</t>
  </si>
  <si>
    <t>Zakład Medycyny Społecznej i Zdrowia Publicznego          
Dr hab. Aneta Nitsch-Osuch</t>
  </si>
  <si>
    <t xml:space="preserve">Zakład Medycyny Społecznej i Zdrowia Publicznego                                                 </t>
  </si>
  <si>
    <t>Dział Ochrony Pracy i Środowiska                                
Mgr Elżbieta Domaszewicz</t>
  </si>
  <si>
    <t>Klinika Immunologii, Transplantologii i Chorób Wewnętrznych</t>
  </si>
  <si>
    <t>Biblioteka Główna WUM                                                      
Mgr Irmina Utrata</t>
  </si>
  <si>
    <t>Katedra i Klinika Chirurgii Ogólnej, Transplantacyjnej i Wątroby                                                                                               
Prof. dr hab. Krzysztof Zieniewicz</t>
  </si>
  <si>
    <t>Katedra i Klinika Chirurgii Ogólnej, Gastroenterologicznej i Onkologicznej                                                                                            
Prof. dr hab. Maciej Słodkowski</t>
  </si>
  <si>
    <t>Zakład Pielęgniarstwa Chirurgicznego 
i Transplantacyjnego</t>
  </si>
  <si>
    <t>Rehabilitacja i pielęgnowanie niepełnosprawnych (1)</t>
  </si>
  <si>
    <t>Anestezjologia i pielęgniarstwo 
w zagrożeniu życia (1)</t>
  </si>
  <si>
    <t>Opieka paliatywna (1)</t>
  </si>
  <si>
    <t>Plan I roku studiów stacjonarnych pierwszego stopnia, kierunek Pielęgniarstwo, 
rok akademicki 2017/2018</t>
  </si>
  <si>
    <t>Plan II roku studiów stacjonarnych pierwszego stopnia, kierunek Pielęgniarstwo, 
rok akademicki 2018/2019</t>
  </si>
  <si>
    <t>Anatomia (1)</t>
  </si>
  <si>
    <t>Fizjologia (1)</t>
  </si>
  <si>
    <t>Badania fizykalne (2)</t>
  </si>
  <si>
    <t>Pediatria i pielęgniarstwo pediatryczne (2)</t>
  </si>
  <si>
    <t>Podstawy pielęgniarstwa (2)</t>
  </si>
  <si>
    <t xml:space="preserve">Podstawowa opieka zdrowotna (2)  </t>
  </si>
  <si>
    <t>Rehabilitacja i pielęgnowanie niepełnosprawnych (2)</t>
  </si>
  <si>
    <t>Zdrowie publiczne (1)</t>
  </si>
  <si>
    <t>Zakład Profilaktyki Zagrożeń Środowiskowych 
i Alergologii 
Prof. dr hab. Bolesław Samoliński</t>
  </si>
  <si>
    <t>Egzamin (sesja letnia)</t>
  </si>
  <si>
    <t>pr. zawodowe śródroczne</t>
  </si>
  <si>
    <t>pr. zawodowe wakacyjne</t>
  </si>
  <si>
    <t>Praktyki zawodowe podczas wakacji</t>
  </si>
  <si>
    <t xml:space="preserve"> -</t>
  </si>
  <si>
    <t>Praktyki zawodowe śródroczne</t>
  </si>
  <si>
    <t>Plan studiów stacjonarnych pierwszego stopnia, Wydział Nauki o Zdrowiu, kierunek Pielęgniarstwo, 
rok akademicki 2019/2020, rok studiów III, liczba studentów 216 liczba grup dziekańskich 9</t>
  </si>
  <si>
    <t>ECTS</t>
  </si>
  <si>
    <t>440</t>
  </si>
  <si>
    <t>Zakład Żywienia Człowieka                                          
Dr hab. Iwona Traczyk</t>
  </si>
  <si>
    <t>NZYN</t>
  </si>
  <si>
    <t>Klinika Noenatologii 
Dr hab. Bożena Kociszewska-Najman</t>
  </si>
  <si>
    <t>317 93 43</t>
  </si>
  <si>
    <t>ul. Trojdena 2c, 02-109 Warszawa</t>
  </si>
  <si>
    <t>BIBG</t>
  </si>
  <si>
    <t>ul. Trojdena 2a, 02-109 Warszawa</t>
  </si>
  <si>
    <t>I Zakład Radiologii Klinicznej 
Prof. dr hab. Marek Gołębiowski</t>
  </si>
  <si>
    <t>Zakład Psychologii i Komunikacji Medycznej                        
Prof. dr hab. Krzysztof Owczarek</t>
  </si>
  <si>
    <t>Klinika Gastroenterologii i Żywienia Dzieci                                                      
Prof. dr hab. Piotr Albrecht</t>
  </si>
  <si>
    <t xml:space="preserve">Klinika Pneumonologii i Alergologii Wieku Dziecięcego                                                                                                           
Prof. dr hab. Marek Kulus </t>
  </si>
  <si>
    <t xml:space="preserve">317 97 51 </t>
  </si>
  <si>
    <t>Katedra i Klinika Chirurgii Ogólnej i Transplantacyjnej                                 
Prof.dr hab. Maciej Kosieradzki</t>
  </si>
  <si>
    <t>ul. Oczki 8, 02-007 Warszawa</t>
  </si>
  <si>
    <t>502 12 57</t>
  </si>
  <si>
    <t>Klinika Medycyny Transplantacyjnej i Nefrologii i Chorób Wewnętrznych                                               
Prof. dr hab. Magdalena Durlik</t>
  </si>
  <si>
    <t xml:space="preserve">Zakład Diagnostyki Laboratoryjnej                                                 
Dr hab. Olga Ciepiela </t>
  </si>
  <si>
    <t xml:space="preserve">Klinika Pneumonologii i Alergologii Wieku Dziecięcego                                                                                                                 
Prof. dr hab. Marek Kulus </t>
  </si>
  <si>
    <t>blok F, ul. J. Nielubowicza 5, 02-097 Warszawa</t>
  </si>
  <si>
    <t>502 17 21</t>
  </si>
  <si>
    <t>583 03 01</t>
  </si>
  <si>
    <t>II Klinika Położnictwa i Ginekologii                                                       
Prof. dr hab. Krzysztof Czajkowski</t>
  </si>
  <si>
    <t xml:space="preserve">Zakład Ratownictwa Medycznego                       
Dr hab. Robert Gałązkowski </t>
  </si>
  <si>
    <t>57 20 702</t>
  </si>
  <si>
    <t>Zakład Pielęgniarstwa Klinicznego                    
Prof. dr hab. Bożena Czarkowska-Pączek</t>
  </si>
  <si>
    <t>Zakład Pielęgniarstwa Klinicznego
Prof. dr hab. Bożena Czarkowska - Pączek</t>
  </si>
  <si>
    <t>Zakład Pielęgniarstwa Klinicznego
Prof. dr hab. Bożena Czarkowska-Pączek</t>
  </si>
  <si>
    <t>Zakład Pielęgniarstwa Klinicznego
Prof. dr hab. Bozena Czarkowska-Pączek</t>
  </si>
  <si>
    <t>Zakład Ekonomiki Zdrowia i Prawa Medycznego                                
Dr hab. Aleksandra Czerw</t>
  </si>
  <si>
    <t>NZQA</t>
  </si>
  <si>
    <t>Dr Marta Dębowska</t>
  </si>
  <si>
    <t>Dr Anna Augustynowicz</t>
  </si>
  <si>
    <t>Mgr Elżbieta Janiszewska</t>
  </si>
  <si>
    <t>Mgr Magdalena Federowicz</t>
  </si>
  <si>
    <t>Dr Krzysztof Samoliński</t>
  </si>
  <si>
    <t>Dr Mariola Pietrzak</t>
  </si>
  <si>
    <t>Dr hab. Mariusz Panczyk</t>
  </si>
  <si>
    <t>Dr hab. Dominik Olejniczak</t>
  </si>
  <si>
    <t>Dr Łucja Kozubowska-Puławska</t>
  </si>
  <si>
    <t>Dr Tomasz Piątek</t>
  </si>
  <si>
    <t>Dr hab. Tomasz Kryczka</t>
  </si>
  <si>
    <t>Zakład Immunologii, Biochemii i Żywienia    
Prof. dr  hab. Katarzyna Koziak</t>
  </si>
  <si>
    <t>Zakład Rozwoju Pielęgniarstwa, Nauk Społecznych i Medycznych                                  
Dr hab. Tomasz Kryczka</t>
  </si>
  <si>
    <t>Filozofia i etyka zawodu pielęgniarki (1)</t>
  </si>
  <si>
    <t xml:space="preserve">Katedra i Zakład Farmakologii Doświadczalnej 
i Klinicznej                                                                    
Prof. dr hab. Dagmara Mirowska-Guzel </t>
  </si>
  <si>
    <t>Zakład Rozwoju Pielęgniarstwa, Nauk Społecznych 
i Medycznych                                  
Dr hab. Tomasz Kryczka</t>
  </si>
  <si>
    <t>Zakład Edukacji i Badań w Naukach o Zdrowiu
Dr hab. Joanna Gotlib</t>
  </si>
  <si>
    <t>Zakład Pielęgniarstwa Chirurgicznego, Transplantacyjnego i Leczenia Pozaustrojowego                                                                        
Prof.dr hab. Piotr Małkowski</t>
  </si>
  <si>
    <t>Zakład Immunologii, Biochemii i Żywienia                                                                                                                           
Prof. dr hab. Katarzyna Koziak</t>
  </si>
  <si>
    <t>Zakład Edukacji i Badań w Naukach o Zdrowiu 
Dr hab. Joanna Gotlib</t>
  </si>
  <si>
    <t>Zakład Pielęgniarstwa Klinicznego                                      
Prof. dr hab. Bożena Czarkowska-Pączek</t>
  </si>
  <si>
    <t>Dr łucja Kozubowska-Puławska</t>
  </si>
  <si>
    <t>Dr Rafał Maciąg</t>
  </si>
  <si>
    <t>Dr Zofia Sieniewicz</t>
  </si>
  <si>
    <t>Zakład Ekonomiki Zdrowia i Prawa Medycznego                                                                  
Dr hab. Aleksandra Czerw</t>
  </si>
  <si>
    <t xml:space="preserve">Zakład Ekonomiki Zdrowia i Prawa Medycznego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</si>
</sst>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0"/>
      <color indexed="22"/>
      <name val="Arial Narrow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0" fillId="33" borderId="12" xfId="53" applyFont="1" applyFill="1" applyBorder="1" applyAlignment="1">
      <alignment horizontal="left" vertical="center" wrapText="1"/>
      <protection/>
    </xf>
    <xf numFmtId="0" fontId="10" fillId="33" borderId="13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0" fillId="33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0" fontId="10" fillId="33" borderId="20" xfId="53" applyFont="1" applyFill="1" applyBorder="1" applyAlignment="1">
      <alignment horizontal="center" vertical="center" wrapText="1"/>
      <protection/>
    </xf>
    <xf numFmtId="0" fontId="10" fillId="33" borderId="21" xfId="53" applyFont="1" applyFill="1" applyBorder="1" applyAlignment="1">
      <alignment horizontal="center" vertical="center" wrapText="1"/>
      <protection/>
    </xf>
    <xf numFmtId="0" fontId="10" fillId="33" borderId="22" xfId="53" applyFont="1" applyFill="1" applyBorder="1" applyAlignment="1">
      <alignment horizontal="center" vertical="center" wrapText="1"/>
      <protection/>
    </xf>
    <xf numFmtId="0" fontId="10" fillId="33" borderId="23" xfId="53" applyFont="1" applyFill="1" applyBorder="1" applyAlignment="1">
      <alignment horizontal="center" vertical="center" wrapText="1"/>
      <protection/>
    </xf>
    <xf numFmtId="0" fontId="10" fillId="33" borderId="24" xfId="53" applyFont="1" applyFill="1" applyBorder="1" applyAlignment="1">
      <alignment horizontal="center" vertical="center" wrapText="1"/>
      <protection/>
    </xf>
    <xf numFmtId="0" fontId="10" fillId="33" borderId="25" xfId="53" applyFont="1" applyFill="1" applyBorder="1" applyAlignment="1">
      <alignment horizontal="center" vertical="center" wrapText="1"/>
      <protection/>
    </xf>
    <xf numFmtId="0" fontId="10" fillId="33" borderId="26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6" fillId="34" borderId="23" xfId="0" applyFont="1" applyFill="1" applyBorder="1" applyAlignment="1">
      <alignment horizontal="center" vertical="center" wrapText="1"/>
    </xf>
    <xf numFmtId="0" fontId="10" fillId="33" borderId="27" xfId="53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0" fillId="33" borderId="28" xfId="53" applyFont="1" applyFill="1" applyBorder="1" applyAlignment="1">
      <alignment horizontal="center" vertical="center" wrapText="1"/>
      <protection/>
    </xf>
    <xf numFmtId="0" fontId="10" fillId="33" borderId="29" xfId="5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0" borderId="22" xfId="53" applyFont="1" applyBorder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30" xfId="53" applyFont="1" applyFill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 vertical="center" wrapText="1"/>
      <protection/>
    </xf>
    <xf numFmtId="0" fontId="10" fillId="0" borderId="31" xfId="53" applyFont="1" applyBorder="1" applyAlignment="1">
      <alignment horizontal="center" vertical="center" wrapText="1"/>
      <protection/>
    </xf>
    <xf numFmtId="0" fontId="10" fillId="0" borderId="32" xfId="53" applyFont="1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0" fillId="33" borderId="34" xfId="53" applyFont="1" applyFill="1" applyBorder="1" applyAlignment="1">
      <alignment horizontal="center" vertical="center" wrapText="1"/>
      <protection/>
    </xf>
    <xf numFmtId="0" fontId="6" fillId="34" borderId="22" xfId="0" applyFont="1" applyFill="1" applyBorder="1" applyAlignment="1">
      <alignment horizontal="center" vertical="center" wrapText="1"/>
    </xf>
    <xf numFmtId="0" fontId="10" fillId="33" borderId="35" xfId="53" applyFont="1" applyFill="1" applyBorder="1" applyAlignment="1">
      <alignment horizontal="center" vertical="center" wrapText="1"/>
      <protection/>
    </xf>
    <xf numFmtId="0" fontId="10" fillId="33" borderId="36" xfId="53" applyFont="1" applyFill="1" applyBorder="1" applyAlignment="1">
      <alignment horizontal="center" vertical="center" wrapText="1"/>
      <protection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37" xfId="53" applyFont="1" applyFill="1" applyBorder="1" applyAlignment="1">
      <alignment horizontal="center" vertical="center" wrapText="1"/>
      <protection/>
    </xf>
    <xf numFmtId="0" fontId="0" fillId="33" borderId="0" xfId="53" applyFont="1" applyFill="1" applyBorder="1" applyAlignment="1">
      <alignment horizontal="left" vertical="center" wrapText="1"/>
      <protection/>
    </xf>
    <xf numFmtId="0" fontId="10" fillId="33" borderId="38" xfId="53" applyFont="1" applyFill="1" applyBorder="1" applyAlignment="1">
      <alignment horizontal="center" vertical="center" wrapText="1"/>
      <protection/>
    </xf>
    <xf numFmtId="0" fontId="10" fillId="33" borderId="39" xfId="53" applyFont="1" applyFill="1" applyBorder="1" applyAlignment="1">
      <alignment horizontal="center" vertical="center" wrapText="1"/>
      <protection/>
    </xf>
    <xf numFmtId="0" fontId="0" fillId="33" borderId="28" xfId="53" applyFont="1" applyFill="1" applyBorder="1" applyAlignment="1">
      <alignment horizontal="left" vertical="center" wrapText="1"/>
      <protection/>
    </xf>
    <xf numFmtId="0" fontId="10" fillId="0" borderId="23" xfId="53" applyFont="1" applyBorder="1" applyAlignment="1">
      <alignment horizontal="center" vertical="center" wrapText="1"/>
      <protection/>
    </xf>
    <xf numFmtId="0" fontId="10" fillId="0" borderId="24" xfId="53" applyFont="1" applyBorder="1" applyAlignment="1">
      <alignment horizontal="center" vertical="center" wrapText="1"/>
      <protection/>
    </xf>
    <xf numFmtId="0" fontId="0" fillId="0" borderId="23" xfId="53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0" fillId="0" borderId="13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0" fillId="33" borderId="29" xfId="53" applyFont="1" applyFill="1" applyBorder="1" applyAlignment="1">
      <alignment horizontal="center" vertical="center" wrapText="1"/>
      <protection/>
    </xf>
    <xf numFmtId="0" fontId="9" fillId="33" borderId="28" xfId="0" applyFont="1" applyFill="1" applyBorder="1" applyAlignment="1">
      <alignment horizontal="center" vertical="center" wrapText="1"/>
    </xf>
    <xf numFmtId="0" fontId="10" fillId="33" borderId="40" xfId="5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42" fontId="10" fillId="33" borderId="4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3" borderId="32" xfId="53" applyFont="1" applyFill="1" applyBorder="1" applyAlignment="1">
      <alignment horizontal="center" vertical="center" wrapText="1"/>
      <protection/>
    </xf>
    <xf numFmtId="3" fontId="12" fillId="33" borderId="23" xfId="53" applyNumberFormat="1" applyFont="1" applyFill="1" applyBorder="1" applyAlignment="1">
      <alignment horizontal="center" vertical="center" wrapText="1"/>
      <protection/>
    </xf>
    <xf numFmtId="3" fontId="0" fillId="33" borderId="29" xfId="53" applyNumberFormat="1" applyFont="1" applyFill="1" applyBorder="1" applyAlignment="1">
      <alignment horizontal="center" vertical="center" wrapText="1"/>
      <protection/>
    </xf>
    <xf numFmtId="0" fontId="0" fillId="33" borderId="23" xfId="53" applyFont="1" applyFill="1" applyBorder="1" applyAlignment="1">
      <alignment horizontal="center" vertical="center" wrapText="1"/>
      <protection/>
    </xf>
    <xf numFmtId="3" fontId="0" fillId="33" borderId="23" xfId="53" applyNumberFormat="1" applyFont="1" applyFill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4" fillId="33" borderId="22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0" fillId="33" borderId="22" xfId="5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wrapText="1"/>
    </xf>
    <xf numFmtId="0" fontId="10" fillId="0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4" borderId="23" xfId="53" applyFont="1" applyFill="1" applyBorder="1" applyAlignment="1">
      <alignment horizontal="center" vertical="center" wrapText="1"/>
      <protection/>
    </xf>
    <xf numFmtId="0" fontId="10" fillId="36" borderId="23" xfId="0" applyFont="1" applyFill="1" applyBorder="1" applyAlignment="1">
      <alignment horizontal="center" vertical="center" wrapText="1"/>
    </xf>
    <xf numFmtId="0" fontId="10" fillId="33" borderId="61" xfId="53" applyFont="1" applyFill="1" applyBorder="1" applyAlignment="1">
      <alignment horizontal="center" vertical="center" wrapText="1"/>
      <protection/>
    </xf>
    <xf numFmtId="0" fontId="0" fillId="33" borderId="47" xfId="53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11" xfId="53" applyFont="1" applyBorder="1" applyAlignment="1">
      <alignment horizontal="center" vertical="center" wrapText="1"/>
      <protection/>
    </xf>
    <xf numFmtId="0" fontId="10" fillId="34" borderId="11" xfId="53" applyFont="1" applyFill="1" applyBorder="1" applyAlignment="1">
      <alignment horizontal="center" vertical="center" wrapText="1"/>
      <protection/>
    </xf>
    <xf numFmtId="0" fontId="10" fillId="34" borderId="62" xfId="53" applyFont="1" applyFill="1" applyBorder="1" applyAlignment="1">
      <alignment horizontal="center" vertical="center" wrapText="1"/>
      <protection/>
    </xf>
    <xf numFmtId="0" fontId="10" fillId="34" borderId="63" xfId="53" applyFont="1" applyFill="1" applyBorder="1" applyAlignment="1">
      <alignment horizontal="center" vertical="center" wrapText="1"/>
      <protection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0" fontId="10" fillId="33" borderId="55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33" borderId="49" xfId="53" applyFont="1" applyFill="1" applyBorder="1" applyAlignment="1">
      <alignment horizontal="center" vertical="center" wrapText="1"/>
      <protection/>
    </xf>
    <xf numFmtId="0" fontId="0" fillId="0" borderId="64" xfId="53" applyFont="1" applyFill="1" applyBorder="1" applyAlignment="1">
      <alignment horizontal="left" vertical="center" wrapText="1"/>
      <protection/>
    </xf>
    <xf numFmtId="0" fontId="0" fillId="0" borderId="49" xfId="53" applyFont="1" applyFill="1" applyBorder="1" applyAlignment="1">
      <alignment horizontal="left" vertical="center" wrapText="1"/>
      <protection/>
    </xf>
    <xf numFmtId="0" fontId="0" fillId="0" borderId="42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25" xfId="53" applyFont="1" applyFill="1" applyBorder="1" applyAlignment="1">
      <alignment horizontal="left" vertical="center" wrapText="1"/>
      <protection/>
    </xf>
    <xf numFmtId="0" fontId="0" fillId="0" borderId="65" xfId="53" applyFont="1" applyFill="1" applyBorder="1" applyAlignment="1">
      <alignment horizontal="left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0" fontId="0" fillId="0" borderId="57" xfId="53" applyFont="1" applyFill="1" applyBorder="1" applyAlignment="1">
      <alignment horizontal="left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0" fillId="0" borderId="66" xfId="53" applyFont="1" applyFill="1" applyBorder="1" applyAlignment="1">
      <alignment horizontal="left" vertical="center" wrapText="1"/>
      <protection/>
    </xf>
    <xf numFmtId="0" fontId="0" fillId="0" borderId="65" xfId="0" applyFont="1" applyFill="1" applyBorder="1" applyAlignment="1">
      <alignment horizontal="left" vertical="center" wrapText="1"/>
    </xf>
    <xf numFmtId="0" fontId="10" fillId="0" borderId="13" xfId="53" applyFont="1" applyFill="1" applyBorder="1" applyAlignment="1">
      <alignment horizontal="center" vertical="center" wrapText="1"/>
      <protection/>
    </xf>
    <xf numFmtId="0" fontId="0" fillId="33" borderId="2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left" vertical="center" wrapText="1"/>
    </xf>
    <xf numFmtId="42" fontId="0" fillId="33" borderId="22" xfId="0" applyNumberFormat="1" applyFont="1" applyFill="1" applyBorder="1" applyAlignment="1">
      <alignment horizontal="center" vertical="center" wrapText="1"/>
    </xf>
    <xf numFmtId="0" fontId="0" fillId="37" borderId="6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0" borderId="49" xfId="53" applyFont="1" applyBorder="1" applyAlignment="1">
      <alignment horizontal="center" vertical="center" wrapText="1"/>
      <protection/>
    </xf>
    <xf numFmtId="0" fontId="0" fillId="33" borderId="0" xfId="53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vertical="center" wrapText="1"/>
    </xf>
    <xf numFmtId="0" fontId="10" fillId="37" borderId="23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22" xfId="0" applyFont="1" applyFill="1" applyBorder="1" applyAlignment="1">
      <alignment vertical="center" wrapText="1"/>
    </xf>
    <xf numFmtId="0" fontId="10" fillId="37" borderId="23" xfId="0" applyFont="1" applyFill="1" applyBorder="1" applyAlignment="1">
      <alignment vertical="center" wrapText="1"/>
    </xf>
    <xf numFmtId="0" fontId="9" fillId="37" borderId="14" xfId="0" applyFont="1" applyFill="1" applyBorder="1" applyAlignment="1">
      <alignment horizontal="left" vertical="center" wrapText="1"/>
    </xf>
    <xf numFmtId="0" fontId="9" fillId="37" borderId="16" xfId="0" applyFont="1" applyFill="1" applyBorder="1" applyAlignment="1">
      <alignment horizontal="left" vertical="center" wrapText="1"/>
    </xf>
    <xf numFmtId="0" fontId="9" fillId="37" borderId="61" xfId="0" applyFont="1" applyFill="1" applyBorder="1" applyAlignment="1">
      <alignment horizontal="left" vertical="center" wrapText="1"/>
    </xf>
    <xf numFmtId="0" fontId="8" fillId="37" borderId="64" xfId="53" applyFont="1" applyFill="1" applyBorder="1" applyAlignment="1">
      <alignment horizontal="center" vertical="center" wrapText="1"/>
      <protection/>
    </xf>
    <xf numFmtId="0" fontId="8" fillId="37" borderId="49" xfId="53" applyFont="1" applyFill="1" applyBorder="1" applyAlignment="1">
      <alignment horizontal="center" vertical="center" wrapText="1"/>
      <protection/>
    </xf>
    <xf numFmtId="0" fontId="0" fillId="37" borderId="49" xfId="53" applyFont="1" applyFill="1" applyBorder="1" applyAlignment="1">
      <alignment horizontal="center" vertical="center" wrapText="1"/>
      <protection/>
    </xf>
    <xf numFmtId="0" fontId="0" fillId="37" borderId="68" xfId="53" applyFont="1" applyFill="1" applyBorder="1" applyAlignment="1">
      <alignment horizontal="center" vertical="center" wrapText="1"/>
      <protection/>
    </xf>
    <xf numFmtId="0" fontId="0" fillId="37" borderId="23" xfId="53" applyFont="1" applyFill="1" applyBorder="1" applyAlignment="1">
      <alignment horizontal="center" vertical="center" wrapText="1"/>
      <protection/>
    </xf>
    <xf numFmtId="0" fontId="0" fillId="37" borderId="10" xfId="53" applyFont="1" applyFill="1" applyBorder="1" applyAlignment="1">
      <alignment horizontal="center" vertical="center" wrapText="1"/>
      <protection/>
    </xf>
    <xf numFmtId="0" fontId="0" fillId="37" borderId="22" xfId="53" applyFont="1" applyFill="1" applyBorder="1" applyAlignment="1">
      <alignment horizontal="center" vertical="center" wrapText="1"/>
      <protection/>
    </xf>
    <xf numFmtId="0" fontId="0" fillId="37" borderId="64" xfId="5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0" fillId="0" borderId="16" xfId="53" applyFont="1" applyFill="1" applyBorder="1" applyAlignment="1">
      <alignment horizontal="left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0" fontId="10" fillId="37" borderId="13" xfId="53" applyFont="1" applyFill="1" applyBorder="1" applyAlignment="1">
      <alignment horizontal="center" vertical="center" wrapText="1"/>
      <protection/>
    </xf>
    <xf numFmtId="0" fontId="0" fillId="0" borderId="69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7" borderId="16" xfId="53" applyFont="1" applyFill="1" applyBorder="1" applyAlignment="1">
      <alignment horizontal="center" vertical="center" wrapText="1"/>
      <protection/>
    </xf>
    <xf numFmtId="0" fontId="0" fillId="0" borderId="70" xfId="0" applyFont="1" applyFill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 wrapText="1"/>
    </xf>
    <xf numFmtId="0" fontId="13" fillId="37" borderId="13" xfId="53" applyFont="1" applyFill="1" applyBorder="1" applyAlignment="1">
      <alignment horizontal="left" vertical="center" wrapText="1"/>
      <protection/>
    </xf>
    <xf numFmtId="0" fontId="13" fillId="37" borderId="49" xfId="53" applyFont="1" applyFill="1" applyBorder="1" applyAlignment="1">
      <alignment horizontal="left" vertical="center" wrapText="1"/>
      <protection/>
    </xf>
    <xf numFmtId="0" fontId="13" fillId="37" borderId="11" xfId="53" applyFont="1" applyFill="1" applyBorder="1" applyAlignment="1">
      <alignment horizontal="left" vertical="center" wrapText="1"/>
      <protection/>
    </xf>
    <xf numFmtId="0" fontId="13" fillId="37" borderId="64" xfId="53" applyFont="1" applyFill="1" applyBorder="1" applyAlignment="1">
      <alignment horizontal="left" vertical="center" wrapText="1"/>
      <protection/>
    </xf>
    <xf numFmtId="0" fontId="13" fillId="37" borderId="68" xfId="53" applyFont="1" applyFill="1" applyBorder="1" applyAlignment="1">
      <alignment horizontal="left" vertical="center" wrapText="1"/>
      <protection/>
    </xf>
    <xf numFmtId="0" fontId="13" fillId="37" borderId="23" xfId="53" applyFont="1" applyFill="1" applyBorder="1" applyAlignment="1">
      <alignment vertical="center" wrapText="1"/>
      <protection/>
    </xf>
    <xf numFmtId="0" fontId="13" fillId="37" borderId="49" xfId="0" applyFont="1" applyFill="1" applyBorder="1" applyAlignment="1">
      <alignment horizontal="left" vertical="center" wrapText="1"/>
    </xf>
    <xf numFmtId="0" fontId="0" fillId="37" borderId="22" xfId="53" applyFont="1" applyFill="1" applyBorder="1" applyAlignment="1">
      <alignment horizontal="center" vertical="center" wrapText="1"/>
      <protection/>
    </xf>
    <xf numFmtId="0" fontId="10" fillId="33" borderId="61" xfId="0" applyFont="1" applyFill="1" applyBorder="1" applyAlignment="1">
      <alignment horizontal="center" vertical="center" wrapText="1"/>
    </xf>
    <xf numFmtId="0" fontId="0" fillId="37" borderId="22" xfId="53" applyFont="1" applyFill="1" applyBorder="1" applyAlignment="1">
      <alignment vertical="center" wrapText="1"/>
      <protection/>
    </xf>
    <xf numFmtId="0" fontId="10" fillId="37" borderId="22" xfId="0" applyFont="1" applyFill="1" applyBorder="1" applyAlignment="1">
      <alignment horizontal="left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0" borderId="40" xfId="53" applyFont="1" applyFill="1" applyBorder="1" applyAlignment="1">
      <alignment horizontal="center" vertical="center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0" fillId="0" borderId="73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74" xfId="53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64" xfId="53" applyFont="1" applyFill="1" applyBorder="1" applyAlignment="1">
      <alignment horizontal="center" vertical="center" wrapText="1"/>
      <protection/>
    </xf>
    <xf numFmtId="0" fontId="10" fillId="33" borderId="54" xfId="53" applyFont="1" applyFill="1" applyBorder="1" applyAlignment="1">
      <alignment horizontal="center" vertical="center" wrapText="1"/>
      <protection/>
    </xf>
    <xf numFmtId="0" fontId="10" fillId="33" borderId="52" xfId="53" applyFont="1" applyFill="1" applyBorder="1" applyAlignment="1">
      <alignment horizontal="center" vertical="center" wrapText="1"/>
      <protection/>
    </xf>
    <xf numFmtId="0" fontId="4" fillId="33" borderId="51" xfId="0" applyFont="1" applyFill="1" applyBorder="1" applyAlignment="1">
      <alignment horizontal="left" vertical="center" wrapText="1"/>
    </xf>
    <xf numFmtId="0" fontId="10" fillId="35" borderId="75" xfId="0" applyFont="1" applyFill="1" applyBorder="1" applyAlignment="1">
      <alignment horizontal="center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37" borderId="17" xfId="53" applyFont="1" applyFill="1" applyBorder="1" applyAlignment="1">
      <alignment horizontal="center" vertical="center" wrapText="1"/>
      <protection/>
    </xf>
    <xf numFmtId="0" fontId="10" fillId="37" borderId="19" xfId="53" applyFont="1" applyFill="1" applyBorder="1" applyAlignment="1">
      <alignment horizontal="center" vertical="center" wrapText="1"/>
      <protection/>
    </xf>
    <xf numFmtId="0" fontId="10" fillId="37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0" fillId="0" borderId="76" xfId="53" applyFont="1" applyFill="1" applyBorder="1" applyAlignment="1">
      <alignment horizontal="left" vertical="center" wrapText="1"/>
      <protection/>
    </xf>
    <xf numFmtId="0" fontId="10" fillId="0" borderId="71" xfId="53" applyFont="1" applyFill="1" applyBorder="1" applyAlignment="1">
      <alignment horizontal="center" vertical="center" wrapText="1"/>
      <protection/>
    </xf>
    <xf numFmtId="0" fontId="10" fillId="34" borderId="34" xfId="53" applyFont="1" applyFill="1" applyBorder="1" applyAlignment="1">
      <alignment horizontal="center" vertical="center" wrapText="1"/>
      <protection/>
    </xf>
    <xf numFmtId="0" fontId="10" fillId="35" borderId="34" xfId="0" applyFont="1" applyFill="1" applyBorder="1" applyAlignment="1">
      <alignment horizontal="center" vertical="center" wrapText="1"/>
    </xf>
    <xf numFmtId="0" fontId="10" fillId="33" borderId="62" xfId="53" applyFont="1" applyFill="1" applyBorder="1" applyAlignment="1">
      <alignment horizontal="center" vertical="center" wrapText="1"/>
      <protection/>
    </xf>
    <xf numFmtId="0" fontId="10" fillId="33" borderId="26" xfId="0" applyFont="1" applyFill="1" applyBorder="1" applyAlignment="1">
      <alignment horizontal="center" vertical="center" wrapText="1"/>
    </xf>
    <xf numFmtId="0" fontId="10" fillId="0" borderId="64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0" fillId="0" borderId="51" xfId="53" applyFont="1" applyBorder="1" applyAlignment="1">
      <alignment horizontal="left" vertical="center" wrapText="1"/>
      <protection/>
    </xf>
    <xf numFmtId="0" fontId="0" fillId="0" borderId="28" xfId="53" applyFont="1" applyBorder="1" applyAlignment="1">
      <alignment horizontal="left" vertical="center" wrapText="1"/>
      <protection/>
    </xf>
    <xf numFmtId="0" fontId="0" fillId="37" borderId="44" xfId="53" applyFont="1" applyFill="1" applyBorder="1" applyAlignment="1">
      <alignment vertical="center" wrapText="1"/>
      <protection/>
    </xf>
    <xf numFmtId="0" fontId="0" fillId="37" borderId="48" xfId="53" applyFont="1" applyFill="1" applyBorder="1" applyAlignment="1">
      <alignment horizontal="left" vertical="center" wrapText="1"/>
      <protection/>
    </xf>
    <xf numFmtId="0" fontId="19" fillId="0" borderId="31" xfId="53" applyFont="1" applyBorder="1" applyAlignment="1">
      <alignment horizontal="center" vertical="center" wrapText="1"/>
      <protection/>
    </xf>
    <xf numFmtId="0" fontId="19" fillId="0" borderId="33" xfId="53" applyFont="1" applyBorder="1" applyAlignment="1">
      <alignment horizontal="center" vertical="center" wrapText="1"/>
      <protection/>
    </xf>
    <xf numFmtId="0" fontId="10" fillId="0" borderId="52" xfId="53" applyFont="1" applyBorder="1" applyAlignment="1">
      <alignment horizontal="center" vertical="center" wrapText="1"/>
      <protection/>
    </xf>
    <xf numFmtId="0" fontId="10" fillId="33" borderId="49" xfId="53" applyFont="1" applyFill="1" applyBorder="1" applyAlignment="1">
      <alignment horizontal="center" vertical="center" wrapText="1"/>
      <protection/>
    </xf>
    <xf numFmtId="0" fontId="10" fillId="33" borderId="68" xfId="53" applyFont="1" applyFill="1" applyBorder="1" applyAlignment="1">
      <alignment horizontal="center" vertical="center" wrapText="1"/>
      <protection/>
    </xf>
    <xf numFmtId="0" fontId="10" fillId="33" borderId="49" xfId="0" applyFont="1" applyFill="1" applyBorder="1" applyAlignment="1">
      <alignment horizontal="center" vertical="center"/>
    </xf>
    <xf numFmtId="0" fontId="0" fillId="33" borderId="50" xfId="53" applyFont="1" applyFill="1" applyBorder="1" applyAlignment="1">
      <alignment horizontal="left" vertical="center" wrapText="1"/>
      <protection/>
    </xf>
    <xf numFmtId="0" fontId="10" fillId="0" borderId="21" xfId="53" applyFont="1" applyBorder="1" applyAlignment="1">
      <alignment horizontal="center" vertical="center" wrapText="1"/>
      <protection/>
    </xf>
    <xf numFmtId="0" fontId="10" fillId="0" borderId="27" xfId="53" applyFont="1" applyBorder="1" applyAlignment="1">
      <alignment horizontal="center" vertical="center" wrapText="1"/>
      <protection/>
    </xf>
    <xf numFmtId="0" fontId="10" fillId="0" borderId="38" xfId="53" applyFont="1" applyBorder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10" fillId="33" borderId="31" xfId="53" applyFont="1" applyFill="1" applyBorder="1" applyAlignment="1">
      <alignment horizontal="center" vertical="center" wrapText="1"/>
      <protection/>
    </xf>
    <xf numFmtId="0" fontId="10" fillId="33" borderId="33" xfId="53" applyFont="1" applyFill="1" applyBorder="1" applyAlignment="1">
      <alignment horizontal="center" vertical="center" wrapText="1"/>
      <protection/>
    </xf>
    <xf numFmtId="0" fontId="10" fillId="33" borderId="75" xfId="53" applyFont="1" applyFill="1" applyBorder="1" applyAlignment="1">
      <alignment horizontal="center" vertical="center" wrapText="1"/>
      <protection/>
    </xf>
    <xf numFmtId="0" fontId="10" fillId="33" borderId="63" xfId="53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0" fillId="0" borderId="50" xfId="53" applyFont="1" applyBorder="1" applyAlignment="1">
      <alignment horizontal="left" vertical="center" wrapText="1"/>
      <protection/>
    </xf>
    <xf numFmtId="0" fontId="0" fillId="33" borderId="26" xfId="53" applyFont="1" applyFill="1" applyBorder="1" applyAlignment="1">
      <alignment horizontal="left" vertical="center" wrapText="1"/>
      <protection/>
    </xf>
    <xf numFmtId="0" fontId="0" fillId="0" borderId="44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37" borderId="48" xfId="0" applyFont="1" applyFill="1" applyBorder="1" applyAlignment="1">
      <alignment horizontal="left" vertical="center" wrapText="1"/>
    </xf>
    <xf numFmtId="0" fontId="0" fillId="33" borderId="51" xfId="53" applyFont="1" applyFill="1" applyBorder="1" applyAlignment="1">
      <alignment horizontal="left" vertical="center" wrapText="1"/>
      <protection/>
    </xf>
    <xf numFmtId="0" fontId="0" fillId="33" borderId="51" xfId="53" applyFont="1" applyFill="1" applyBorder="1" applyAlignment="1">
      <alignment vertical="center" wrapText="1"/>
      <protection/>
    </xf>
    <xf numFmtId="0" fontId="0" fillId="33" borderId="45" xfId="53" applyFont="1" applyFill="1" applyBorder="1" applyAlignment="1">
      <alignment vertical="center" wrapText="1"/>
      <protection/>
    </xf>
    <xf numFmtId="0" fontId="0" fillId="33" borderId="48" xfId="53" applyFont="1" applyFill="1" applyBorder="1" applyAlignment="1">
      <alignment vertical="center" wrapText="1"/>
      <protection/>
    </xf>
    <xf numFmtId="0" fontId="10" fillId="37" borderId="73" xfId="53" applyFont="1" applyFill="1" applyBorder="1" applyAlignment="1">
      <alignment horizontal="center" vertical="center" wrapText="1"/>
      <protection/>
    </xf>
    <xf numFmtId="0" fontId="10" fillId="37" borderId="74" xfId="53" applyFont="1" applyFill="1" applyBorder="1" applyAlignment="1">
      <alignment horizontal="center" vertical="center" wrapText="1"/>
      <protection/>
    </xf>
    <xf numFmtId="0" fontId="10" fillId="33" borderId="58" xfId="53" applyFont="1" applyFill="1" applyBorder="1" applyAlignment="1">
      <alignment horizontal="center" vertical="center" wrapText="1"/>
      <protection/>
    </xf>
    <xf numFmtId="0" fontId="10" fillId="37" borderId="13" xfId="53" applyFont="1" applyFill="1" applyBorder="1" applyAlignment="1">
      <alignment horizontal="left" vertical="center" wrapText="1"/>
      <protection/>
    </xf>
    <xf numFmtId="0" fontId="10" fillId="37" borderId="16" xfId="53" applyFont="1" applyFill="1" applyBorder="1" applyAlignment="1">
      <alignment horizontal="left" vertical="center" wrapText="1"/>
      <protection/>
    </xf>
    <xf numFmtId="0" fontId="19" fillId="0" borderId="6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9" fillId="33" borderId="60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center" vertical="center" wrapText="1"/>
    </xf>
    <xf numFmtId="0" fontId="4" fillId="33" borderId="44" xfId="53" applyFont="1" applyFill="1" applyBorder="1" applyAlignment="1">
      <alignment horizontal="left" vertical="center" wrapText="1"/>
      <protection/>
    </xf>
    <xf numFmtId="0" fontId="10" fillId="0" borderId="7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0" fillId="33" borderId="50" xfId="53" applyFont="1" applyFill="1" applyBorder="1" applyAlignment="1">
      <alignment horizontal="center" vertical="center" wrapText="1"/>
      <protection/>
    </xf>
    <xf numFmtId="0" fontId="0" fillId="33" borderId="26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vertical="center" wrapText="1"/>
      <protection/>
    </xf>
    <xf numFmtId="0" fontId="0" fillId="33" borderId="34" xfId="53" applyFont="1" applyFill="1" applyBorder="1" applyAlignment="1">
      <alignment vertical="center" wrapText="1"/>
      <protection/>
    </xf>
    <xf numFmtId="0" fontId="20" fillId="37" borderId="0" xfId="0" applyFont="1" applyFill="1" applyBorder="1" applyAlignment="1">
      <alignment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10" fillId="37" borderId="46" xfId="53" applyFont="1" applyFill="1" applyBorder="1" applyAlignment="1">
      <alignment horizontal="center" vertical="center" wrapText="1"/>
      <protection/>
    </xf>
    <xf numFmtId="0" fontId="10" fillId="37" borderId="46" xfId="0" applyFont="1" applyFill="1" applyBorder="1" applyAlignment="1">
      <alignment horizontal="center" vertical="center" wrapText="1"/>
    </xf>
    <xf numFmtId="49" fontId="10" fillId="33" borderId="24" xfId="0" applyNumberFormat="1" applyFont="1" applyFill="1" applyBorder="1" applyAlignment="1">
      <alignment horizontal="center" vertical="center" wrapText="1"/>
    </xf>
    <xf numFmtId="49" fontId="10" fillId="33" borderId="39" xfId="0" applyNumberFormat="1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left" vertical="center" wrapText="1"/>
    </xf>
    <xf numFmtId="0" fontId="9" fillId="37" borderId="40" xfId="0" applyFont="1" applyFill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34" xfId="0" applyFont="1" applyFill="1" applyBorder="1" applyAlignment="1">
      <alignment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10" fillId="36" borderId="23" xfId="0" applyNumberFormat="1" applyFont="1" applyFill="1" applyBorder="1" applyAlignment="1">
      <alignment horizontal="center" vertical="center" wrapText="1"/>
    </xf>
    <xf numFmtId="0" fontId="10" fillId="37" borderId="64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37" borderId="22" xfId="0" applyFont="1" applyFill="1" applyBorder="1" applyAlignment="1">
      <alignment horizontal="left" vertical="center" wrapText="1"/>
    </xf>
    <xf numFmtId="0" fontId="10" fillId="37" borderId="22" xfId="0" applyFont="1" applyFill="1" applyBorder="1" applyAlignment="1">
      <alignment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37" borderId="22" xfId="53" applyFont="1" applyFill="1" applyBorder="1" applyAlignment="1">
      <alignment vertical="center" wrapText="1"/>
      <protection/>
    </xf>
    <xf numFmtId="0" fontId="9" fillId="37" borderId="13" xfId="0" applyFont="1" applyFill="1" applyBorder="1" applyAlignment="1">
      <alignment horizontal="left" vertical="center" wrapText="1"/>
    </xf>
    <xf numFmtId="0" fontId="9" fillId="37" borderId="29" xfId="0" applyFont="1" applyFill="1" applyBorder="1" applyAlignment="1">
      <alignment horizontal="left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0" fillId="37" borderId="64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0" fontId="10" fillId="37" borderId="47" xfId="0" applyFont="1" applyFill="1" applyBorder="1" applyAlignment="1">
      <alignment horizontal="center" vertical="center" wrapText="1"/>
    </xf>
    <xf numFmtId="0" fontId="10" fillId="37" borderId="49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10" fillId="37" borderId="34" xfId="0" applyFont="1" applyFill="1" applyBorder="1" applyAlignment="1">
      <alignment horizontal="center" vertical="center" wrapText="1"/>
    </xf>
    <xf numFmtId="0" fontId="0" fillId="37" borderId="22" xfId="53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33" borderId="51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10" fillId="37" borderId="36" xfId="0" applyFont="1" applyFill="1" applyBorder="1" applyAlignment="1">
      <alignment horizontal="center" vertical="center" wrapText="1"/>
    </xf>
    <xf numFmtId="0" fontId="10" fillId="37" borderId="53" xfId="0" applyFont="1" applyFill="1" applyBorder="1" applyAlignment="1">
      <alignment horizontal="center" vertical="center" wrapText="1"/>
    </xf>
    <xf numFmtId="0" fontId="10" fillId="37" borderId="56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center" vertical="center" wrapText="1"/>
      <protection/>
    </xf>
    <xf numFmtId="0" fontId="10" fillId="33" borderId="42" xfId="53" applyFont="1" applyFill="1" applyBorder="1" applyAlignment="1">
      <alignment horizontal="center" vertical="center" wrapText="1"/>
      <protection/>
    </xf>
    <xf numFmtId="0" fontId="10" fillId="33" borderId="43" xfId="53" applyFont="1" applyFill="1" applyBorder="1" applyAlignment="1">
      <alignment horizontal="center" vertical="center" wrapText="1"/>
      <protection/>
    </xf>
    <xf numFmtId="0" fontId="4" fillId="37" borderId="13" xfId="53" applyFont="1" applyFill="1" applyBorder="1" applyAlignment="1">
      <alignment horizontal="left" vertical="center" wrapText="1"/>
      <protection/>
    </xf>
    <xf numFmtId="0" fontId="4" fillId="37" borderId="14" xfId="53" applyFont="1" applyFill="1" applyBorder="1" applyAlignment="1">
      <alignment horizontal="left" vertical="center" wrapText="1"/>
      <protection/>
    </xf>
    <xf numFmtId="0" fontId="4" fillId="37" borderId="14" xfId="53" applyFont="1" applyFill="1" applyBorder="1" applyAlignment="1">
      <alignment horizontal="left" vertical="center" wrapText="1"/>
      <protection/>
    </xf>
    <xf numFmtId="0" fontId="4" fillId="33" borderId="16" xfId="53" applyFont="1" applyFill="1" applyBorder="1" applyAlignment="1">
      <alignment horizontal="left" vertical="center" wrapText="1"/>
      <protection/>
    </xf>
    <xf numFmtId="0" fontId="4" fillId="33" borderId="43" xfId="0" applyFont="1" applyFill="1" applyBorder="1" applyAlignment="1">
      <alignment horizontal="left" vertical="center" wrapText="1"/>
    </xf>
    <xf numFmtId="0" fontId="4" fillId="33" borderId="7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38" borderId="64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51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7" borderId="64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3" fillId="38" borderId="49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50" xfId="0" applyFont="1" applyFill="1" applyBorder="1" applyAlignment="1">
      <alignment horizontal="center" vertical="center" wrapText="1"/>
    </xf>
    <xf numFmtId="0" fontId="0" fillId="37" borderId="73" xfId="53" applyFont="1" applyFill="1" applyBorder="1" applyAlignment="1">
      <alignment horizontal="center" vertical="center" wrapText="1"/>
      <protection/>
    </xf>
    <xf numFmtId="0" fontId="0" fillId="33" borderId="17" xfId="53" applyFont="1" applyFill="1" applyBorder="1" applyAlignment="1">
      <alignment horizontal="center" vertical="center" wrapText="1"/>
      <protection/>
    </xf>
    <xf numFmtId="0" fontId="0" fillId="33" borderId="18" xfId="53" applyFont="1" applyFill="1" applyBorder="1" applyAlignment="1">
      <alignment horizontal="center" vertical="center" wrapText="1"/>
      <protection/>
    </xf>
    <xf numFmtId="0" fontId="0" fillId="37" borderId="74" xfId="53" applyFont="1" applyFill="1" applyBorder="1" applyAlignment="1">
      <alignment horizontal="center" vertical="center" wrapText="1"/>
      <protection/>
    </xf>
    <xf numFmtId="0" fontId="0" fillId="33" borderId="20" xfId="53" applyFont="1" applyFill="1" applyBorder="1" applyAlignment="1">
      <alignment horizontal="center" vertical="center" wrapText="1"/>
      <protection/>
    </xf>
    <xf numFmtId="0" fontId="0" fillId="33" borderId="52" xfId="53" applyFont="1" applyFill="1" applyBorder="1" applyAlignment="1">
      <alignment horizontal="center" vertical="center" wrapText="1"/>
      <protection/>
    </xf>
    <xf numFmtId="0" fontId="11" fillId="0" borderId="64" xfId="53" applyFont="1" applyBorder="1" applyAlignment="1">
      <alignment horizontal="center" vertic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11" fillId="0" borderId="51" xfId="53" applyFont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37" borderId="73" xfId="53" applyFont="1" applyFill="1" applyBorder="1" applyAlignment="1">
      <alignment horizontal="center" vertical="center" wrapText="1"/>
      <protection/>
    </xf>
    <xf numFmtId="0" fontId="10" fillId="37" borderId="67" xfId="53" applyFont="1" applyFill="1" applyBorder="1" applyAlignment="1">
      <alignment horizontal="center" vertical="center" wrapText="1"/>
      <protection/>
    </xf>
    <xf numFmtId="0" fontId="10" fillId="37" borderId="76" xfId="53" applyFont="1" applyFill="1" applyBorder="1" applyAlignment="1">
      <alignment horizontal="center" vertical="center" wrapText="1"/>
      <protection/>
    </xf>
    <xf numFmtId="0" fontId="4" fillId="37" borderId="51" xfId="0" applyFont="1" applyFill="1" applyBorder="1" applyAlignment="1">
      <alignment horizontal="center" vertical="center" wrapText="1"/>
    </xf>
    <xf numFmtId="0" fontId="4" fillId="37" borderId="78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54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50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7" borderId="22" xfId="53" applyFont="1" applyFill="1" applyBorder="1" applyAlignment="1">
      <alignment horizontal="center" vertical="center" wrapText="1"/>
      <protection/>
    </xf>
    <xf numFmtId="0" fontId="0" fillId="37" borderId="10" xfId="53" applyFont="1" applyFill="1" applyBorder="1" applyAlignment="1">
      <alignment horizontal="center" vertical="center" wrapText="1"/>
      <protection/>
    </xf>
    <xf numFmtId="0" fontId="10" fillId="34" borderId="64" xfId="53" applyFont="1" applyFill="1" applyBorder="1" applyAlignment="1">
      <alignment horizontal="center" vertical="center" wrapText="1"/>
      <protection/>
    </xf>
    <xf numFmtId="0" fontId="10" fillId="34" borderId="15" xfId="53" applyFont="1" applyFill="1" applyBorder="1" applyAlignment="1">
      <alignment horizontal="center" vertical="center" wrapText="1"/>
      <protection/>
    </xf>
    <xf numFmtId="0" fontId="10" fillId="34" borderId="0" xfId="53" applyFont="1" applyFill="1" applyBorder="1" applyAlignment="1">
      <alignment horizontal="center" vertical="center" wrapText="1"/>
      <protection/>
    </xf>
    <xf numFmtId="0" fontId="10" fillId="37" borderId="74" xfId="53" applyFont="1" applyFill="1" applyBorder="1" applyAlignment="1">
      <alignment horizontal="center" vertical="center" wrapText="1"/>
      <protection/>
    </xf>
    <xf numFmtId="0" fontId="4" fillId="33" borderId="4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10" fillId="37" borderId="66" xfId="53" applyFont="1" applyFill="1" applyBorder="1" applyAlignment="1">
      <alignment horizontal="center" vertical="center" wrapText="1"/>
      <protection/>
    </xf>
    <xf numFmtId="0" fontId="10" fillId="37" borderId="57" xfId="52" applyFont="1" applyFill="1" applyBorder="1">
      <alignment/>
      <protection/>
    </xf>
    <xf numFmtId="0" fontId="10" fillId="37" borderId="65" xfId="52" applyFont="1" applyFill="1" applyBorder="1">
      <alignment/>
      <protection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0" fillId="33" borderId="13" xfId="53" applyFont="1" applyFill="1" applyBorder="1" applyAlignment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 wrapText="1"/>
    </xf>
    <xf numFmtId="0" fontId="0" fillId="33" borderId="29" xfId="53" applyFont="1" applyFill="1" applyBorder="1" applyAlignment="1">
      <alignment horizontal="center" vertical="center" wrapText="1"/>
      <protection/>
    </xf>
    <xf numFmtId="0" fontId="0" fillId="37" borderId="29" xfId="53" applyFont="1" applyFill="1" applyBorder="1" applyAlignment="1">
      <alignment horizontal="center" vertical="center" wrapText="1"/>
      <protection/>
    </xf>
    <xf numFmtId="0" fontId="10" fillId="33" borderId="58" xfId="0" applyFont="1" applyFill="1" applyBorder="1" applyAlignment="1">
      <alignment/>
    </xf>
    <xf numFmtId="0" fontId="13" fillId="34" borderId="64" xfId="0" applyFont="1" applyFill="1" applyBorder="1" applyAlignment="1">
      <alignment horizontal="center" vertical="center" wrapText="1"/>
    </xf>
    <xf numFmtId="0" fontId="13" fillId="37" borderId="66" xfId="53" applyFont="1" applyFill="1" applyBorder="1" applyAlignment="1">
      <alignment horizontal="left" vertical="center" wrapText="1"/>
      <protection/>
    </xf>
    <xf numFmtId="0" fontId="13" fillId="37" borderId="58" xfId="0" applyFont="1" applyFill="1" applyBorder="1" applyAlignment="1">
      <alignment horizontal="left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3" fontId="0" fillId="33" borderId="41" xfId="53" applyNumberFormat="1" applyFont="1" applyFill="1" applyBorder="1" applyAlignment="1">
      <alignment horizontal="center" vertical="center" wrapText="1"/>
      <protection/>
    </xf>
    <xf numFmtId="0" fontId="0" fillId="33" borderId="42" xfId="53" applyFont="1" applyFill="1" applyBorder="1" applyAlignment="1">
      <alignment horizontal="center" vertical="center" wrapText="1"/>
      <protection/>
    </xf>
    <xf numFmtId="0" fontId="0" fillId="33" borderId="47" xfId="53" applyFont="1" applyFill="1" applyBorder="1" applyAlignment="1">
      <alignment horizontal="center" vertical="center" wrapText="1"/>
      <protection/>
    </xf>
    <xf numFmtId="0" fontId="0" fillId="33" borderId="43" xfId="53" applyFont="1" applyFill="1" applyBorder="1" applyAlignment="1">
      <alignment horizontal="center" vertical="center" wrapText="1"/>
      <protection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10" fillId="33" borderId="80" xfId="53" applyFont="1" applyFill="1" applyBorder="1" applyAlignment="1">
      <alignment horizontal="center" vertical="center" wrapText="1"/>
      <protection/>
    </xf>
    <xf numFmtId="0" fontId="13" fillId="37" borderId="64" xfId="53" applyFont="1" applyFill="1" applyBorder="1" applyAlignment="1">
      <alignment horizontal="left" vertical="center" wrapText="1"/>
      <protection/>
    </xf>
    <xf numFmtId="0" fontId="13" fillId="37" borderId="68" xfId="53" applyFont="1" applyFill="1" applyBorder="1" applyAlignment="1">
      <alignment horizontal="left" vertical="center" wrapText="1"/>
      <protection/>
    </xf>
    <xf numFmtId="0" fontId="13" fillId="37" borderId="11" xfId="53" applyFont="1" applyFill="1" applyBorder="1" applyAlignment="1">
      <alignment horizontal="left" vertical="center" wrapText="1"/>
      <protection/>
    </xf>
    <xf numFmtId="0" fontId="13" fillId="37" borderId="57" xfId="53" applyFont="1" applyFill="1" applyBorder="1" applyAlignment="1">
      <alignment horizontal="left" vertical="center" wrapText="1"/>
      <protection/>
    </xf>
    <xf numFmtId="0" fontId="13" fillId="37" borderId="65" xfId="53" applyFont="1" applyFill="1" applyBorder="1" applyAlignment="1">
      <alignment horizontal="left" vertical="center" wrapText="1"/>
      <protection/>
    </xf>
    <xf numFmtId="0" fontId="7" fillId="35" borderId="49" xfId="53" applyFont="1" applyFill="1" applyBorder="1" applyAlignment="1">
      <alignment horizontal="center" vertical="center" wrapText="1"/>
      <protection/>
    </xf>
    <xf numFmtId="0" fontId="7" fillId="35" borderId="28" xfId="53" applyFont="1" applyFill="1" applyBorder="1" applyAlignment="1">
      <alignment horizontal="center" vertical="center" wrapText="1"/>
      <protection/>
    </xf>
    <xf numFmtId="0" fontId="7" fillId="35" borderId="50" xfId="53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center" vertical="center" wrapText="1"/>
      <protection/>
    </xf>
    <xf numFmtId="0" fontId="0" fillId="33" borderId="16" xfId="53" applyFont="1" applyFill="1" applyBorder="1" applyAlignment="1">
      <alignment horizontal="center" vertical="center" wrapText="1"/>
      <protection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7" fillId="34" borderId="49" xfId="53" applyFont="1" applyFill="1" applyBorder="1" applyAlignment="1">
      <alignment horizontal="center" vertical="center" wrapText="1"/>
      <protection/>
    </xf>
    <xf numFmtId="0" fontId="7" fillId="34" borderId="28" xfId="53" applyFont="1" applyFill="1" applyBorder="1" applyAlignment="1">
      <alignment horizontal="center" vertical="center" wrapText="1"/>
      <protection/>
    </xf>
    <xf numFmtId="0" fontId="7" fillId="34" borderId="50" xfId="53" applyFont="1" applyFill="1" applyBorder="1" applyAlignment="1">
      <alignment horizontal="center" vertical="center" wrapText="1"/>
      <protection/>
    </xf>
    <xf numFmtId="0" fontId="11" fillId="0" borderId="29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0" fillId="35" borderId="0" xfId="0" applyFont="1" applyFill="1" applyBorder="1" applyAlignment="1">
      <alignment horizontal="center" vertical="center" wrapText="1"/>
    </xf>
    <xf numFmtId="0" fontId="10" fillId="0" borderId="64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1" fillId="0" borderId="4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0" xfId="53" applyFont="1" applyBorder="1" applyAlignment="1">
      <alignment horizontal="center" vertical="center" wrapText="1"/>
      <protection/>
    </xf>
    <xf numFmtId="0" fontId="10" fillId="0" borderId="74" xfId="53" applyFont="1" applyBorder="1" applyAlignment="1">
      <alignment horizontal="center" vertical="center" wrapText="1"/>
      <protection/>
    </xf>
    <xf numFmtId="0" fontId="10" fillId="33" borderId="64" xfId="53" applyFont="1" applyFill="1" applyBorder="1" applyAlignment="1">
      <alignment horizontal="center" vertical="center" wrapText="1"/>
      <protection/>
    </xf>
    <xf numFmtId="0" fontId="10" fillId="33" borderId="6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37" borderId="25" xfId="53" applyFont="1" applyFill="1" applyBorder="1" applyAlignment="1">
      <alignment horizontal="center" vertical="center" wrapText="1"/>
      <protection/>
    </xf>
    <xf numFmtId="0" fontId="10" fillId="33" borderId="57" xfId="53" applyFont="1" applyFill="1" applyBorder="1" applyAlignment="1">
      <alignment horizontal="center" vertical="center" wrapText="1"/>
      <protection/>
    </xf>
    <xf numFmtId="0" fontId="10" fillId="37" borderId="65" xfId="53" applyFont="1" applyFill="1" applyBorder="1" applyAlignment="1">
      <alignment horizontal="center" vertical="center" wrapText="1"/>
      <protection/>
    </xf>
    <xf numFmtId="0" fontId="10" fillId="37" borderId="13" xfId="0" applyFont="1" applyFill="1" applyBorder="1" applyAlignment="1">
      <alignment horizontal="left" vertical="center" wrapText="1"/>
    </xf>
    <xf numFmtId="0" fontId="10" fillId="37" borderId="14" xfId="0" applyFont="1" applyFill="1" applyBorder="1" applyAlignment="1">
      <alignment horizontal="left" vertical="center" wrapText="1"/>
    </xf>
    <xf numFmtId="0" fontId="10" fillId="37" borderId="61" xfId="0" applyFont="1" applyFill="1" applyBorder="1" applyAlignment="1">
      <alignment horizontal="left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left" vertical="center" wrapText="1"/>
    </xf>
    <xf numFmtId="0" fontId="10" fillId="37" borderId="1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47" xfId="0" applyFont="1" applyFill="1" applyBorder="1" applyAlignment="1">
      <alignment horizontal="center" vertical="center" wrapText="1"/>
    </xf>
    <xf numFmtId="0" fontId="10" fillId="39" borderId="49" xfId="0" applyFont="1" applyFill="1" applyBorder="1" applyAlignment="1">
      <alignment horizontal="center" vertical="center" wrapText="1"/>
    </xf>
    <xf numFmtId="0" fontId="10" fillId="39" borderId="28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51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34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vertical="center" wrapText="1"/>
    </xf>
    <xf numFmtId="0" fontId="10" fillId="37" borderId="16" xfId="0" applyFont="1" applyFill="1" applyBorder="1" applyAlignment="1">
      <alignment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9" borderId="49" xfId="0" applyFont="1" applyFill="1" applyBorder="1" applyAlignment="1">
      <alignment horizontal="center" vertical="center" wrapText="1"/>
    </xf>
    <xf numFmtId="0" fontId="7" fillId="39" borderId="28" xfId="0" applyFont="1" applyFill="1" applyBorder="1" applyAlignment="1">
      <alignment horizontal="center" vertical="center" wrapText="1"/>
    </xf>
    <xf numFmtId="0" fontId="7" fillId="39" borderId="50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40" borderId="64" xfId="0" applyFont="1" applyFill="1" applyBorder="1" applyAlignment="1">
      <alignment horizontal="center" wrapText="1"/>
    </xf>
    <xf numFmtId="0" fontId="5" fillId="40" borderId="15" xfId="0" applyFont="1" applyFill="1" applyBorder="1" applyAlignment="1">
      <alignment horizontal="center" wrapText="1"/>
    </xf>
    <xf numFmtId="0" fontId="5" fillId="40" borderId="51" xfId="0" applyFont="1" applyFill="1" applyBorder="1" applyAlignment="1">
      <alignment horizont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36" borderId="34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10" fillId="37" borderId="68" xfId="0" applyFont="1" applyFill="1" applyBorder="1" applyAlignment="1">
      <alignment horizontal="center" vertical="center" wrapText="1"/>
    </xf>
    <xf numFmtId="0" fontId="18" fillId="40" borderId="49" xfId="0" applyFont="1" applyFill="1" applyBorder="1" applyAlignment="1">
      <alignment horizontal="center" wrapText="1"/>
    </xf>
    <xf numFmtId="0" fontId="18" fillId="40" borderId="28" xfId="0" applyFont="1" applyFill="1" applyBorder="1" applyAlignment="1">
      <alignment horizontal="center" wrapText="1"/>
    </xf>
    <xf numFmtId="0" fontId="18" fillId="40" borderId="50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0" fillId="37" borderId="25" xfId="0" applyFont="1" applyFill="1" applyBorder="1" applyAlignment="1">
      <alignment horizontal="left" vertical="center" wrapText="1"/>
    </xf>
    <xf numFmtId="0" fontId="10" fillId="37" borderId="57" xfId="0" applyFont="1" applyFill="1" applyBorder="1" applyAlignment="1">
      <alignment horizontal="left" vertical="center" wrapText="1"/>
    </xf>
    <xf numFmtId="0" fontId="10" fillId="37" borderId="6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1" fillId="0" borderId="34" xfId="53" applyFont="1" applyBorder="1" applyAlignment="1">
      <alignment horizontal="center" vertical="center" wrapText="1"/>
      <protection/>
    </xf>
    <xf numFmtId="0" fontId="12" fillId="0" borderId="26" xfId="0" applyFont="1" applyBorder="1" applyAlignment="1">
      <alignment horizontal="center" vertical="center" wrapText="1"/>
    </xf>
    <xf numFmtId="0" fontId="13" fillId="37" borderId="25" xfId="53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tabSelected="1" zoomScalePageLayoutView="0" workbookViewId="0" topLeftCell="A85">
      <selection activeCell="C139" sqref="C139"/>
    </sheetView>
  </sheetViews>
  <sheetFormatPr defaultColWidth="9.140625" defaultRowHeight="12.75"/>
  <cols>
    <col min="1" max="1" width="41.7109375" style="1" customWidth="1"/>
    <col min="2" max="2" width="8.57421875" style="1" customWidth="1"/>
    <col min="3" max="7" width="7.7109375" style="1" customWidth="1"/>
    <col min="8" max="8" width="8.00390625" style="1" customWidth="1"/>
    <col min="9" max="9" width="7.7109375" style="1" customWidth="1"/>
    <col min="10" max="10" width="39.140625" style="1" customWidth="1"/>
    <col min="11" max="11" width="8.140625" style="1" customWidth="1"/>
    <col min="12" max="12" width="35.8515625" style="1" customWidth="1"/>
    <col min="13" max="13" width="13.28125" style="1" customWidth="1"/>
    <col min="14" max="14" width="24.421875" style="213" customWidth="1"/>
    <col min="15" max="15" width="19.57421875" style="1" customWidth="1"/>
    <col min="16" max="16" width="10.00390625" style="1" customWidth="1"/>
    <col min="17" max="17" width="10.140625" style="1" customWidth="1"/>
    <col min="18" max="16384" width="9.140625" style="1" customWidth="1"/>
  </cols>
  <sheetData>
    <row r="1" spans="1:17" ht="45" customHeight="1" thickBot="1">
      <c r="A1" s="531" t="s">
        <v>292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3"/>
    </row>
    <row r="2" spans="1:17" ht="21.75" customHeight="1" thickBot="1">
      <c r="A2" s="2" t="s">
        <v>3</v>
      </c>
      <c r="B2" s="534" t="s">
        <v>4</v>
      </c>
      <c r="C2" s="438" t="s">
        <v>5</v>
      </c>
      <c r="D2" s="439"/>
      <c r="E2" s="439"/>
      <c r="F2" s="439"/>
      <c r="G2" s="439"/>
      <c r="H2" s="439"/>
      <c r="I2" s="440"/>
      <c r="J2" s="438" t="s">
        <v>6</v>
      </c>
      <c r="K2" s="624"/>
      <c r="L2" s="477" t="s">
        <v>192</v>
      </c>
      <c r="M2" s="477" t="s">
        <v>193</v>
      </c>
      <c r="N2" s="477" t="s">
        <v>207</v>
      </c>
      <c r="O2" s="477" t="s">
        <v>206</v>
      </c>
      <c r="P2" s="534" t="s">
        <v>7</v>
      </c>
      <c r="Q2" s="539" t="s">
        <v>16</v>
      </c>
    </row>
    <row r="3" spans="1:17" ht="37.5" customHeight="1" thickBot="1">
      <c r="A3" s="3" t="s">
        <v>40</v>
      </c>
      <c r="B3" s="535"/>
      <c r="C3" s="326" t="s">
        <v>13</v>
      </c>
      <c r="D3" s="295" t="s">
        <v>0</v>
      </c>
      <c r="E3" s="327" t="s">
        <v>1</v>
      </c>
      <c r="F3" s="295" t="s">
        <v>2</v>
      </c>
      <c r="G3" s="327" t="s">
        <v>11</v>
      </c>
      <c r="H3" s="295" t="s">
        <v>304</v>
      </c>
      <c r="I3" s="296" t="s">
        <v>305</v>
      </c>
      <c r="J3" s="625"/>
      <c r="K3" s="626"/>
      <c r="L3" s="467"/>
      <c r="M3" s="467"/>
      <c r="N3" s="467"/>
      <c r="O3" s="467"/>
      <c r="P3" s="535"/>
      <c r="Q3" s="540"/>
    </row>
    <row r="4" spans="1:18" ht="26.25" customHeight="1" thickBot="1">
      <c r="A4" s="247" t="s">
        <v>196</v>
      </c>
      <c r="B4" s="289" t="s">
        <v>12</v>
      </c>
      <c r="C4" s="32" t="s">
        <v>12</v>
      </c>
      <c r="D4" s="31" t="s">
        <v>12</v>
      </c>
      <c r="E4" s="31" t="s">
        <v>12</v>
      </c>
      <c r="F4" s="31" t="s">
        <v>12</v>
      </c>
      <c r="G4" s="31" t="s">
        <v>12</v>
      </c>
      <c r="H4" s="31" t="s">
        <v>12</v>
      </c>
      <c r="I4" s="33" t="s">
        <v>12</v>
      </c>
      <c r="J4" s="291" t="s">
        <v>18</v>
      </c>
      <c r="K4" s="26" t="s">
        <v>23</v>
      </c>
      <c r="L4" s="176" t="s">
        <v>316</v>
      </c>
      <c r="M4" s="26" t="s">
        <v>139</v>
      </c>
      <c r="N4" s="30" t="s">
        <v>208</v>
      </c>
      <c r="O4" s="223" t="s">
        <v>12</v>
      </c>
      <c r="P4" s="30" t="s">
        <v>9</v>
      </c>
      <c r="Q4" s="25" t="s">
        <v>12</v>
      </c>
      <c r="R4" s="19"/>
    </row>
    <row r="5" spans="1:17" ht="27.75" customHeight="1" thickBot="1">
      <c r="A5" s="244" t="s">
        <v>41</v>
      </c>
      <c r="B5" s="290">
        <f>SUM(C5:G5)</f>
        <v>2</v>
      </c>
      <c r="C5" s="304">
        <v>2</v>
      </c>
      <c r="D5" s="45" t="s">
        <v>12</v>
      </c>
      <c r="E5" s="45" t="s">
        <v>12</v>
      </c>
      <c r="F5" s="45" t="s">
        <v>12</v>
      </c>
      <c r="G5" s="45" t="s">
        <v>12</v>
      </c>
      <c r="H5" s="45" t="s">
        <v>12</v>
      </c>
      <c r="I5" s="305" t="s">
        <v>12</v>
      </c>
      <c r="J5" s="292" t="s">
        <v>285</v>
      </c>
      <c r="K5" s="44" t="s">
        <v>317</v>
      </c>
      <c r="L5" s="177" t="s">
        <v>140</v>
      </c>
      <c r="M5" s="44" t="s">
        <v>141</v>
      </c>
      <c r="N5" s="207" t="s">
        <v>209</v>
      </c>
      <c r="O5" s="224" t="s">
        <v>12</v>
      </c>
      <c r="P5" s="46" t="s">
        <v>9</v>
      </c>
      <c r="Q5" s="38" t="s">
        <v>12</v>
      </c>
    </row>
    <row r="6" spans="1:17" ht="39.75" customHeight="1">
      <c r="A6" s="518" t="s">
        <v>197</v>
      </c>
      <c r="B6" s="537">
        <f>SUM(C6:G7)</f>
        <v>4</v>
      </c>
      <c r="C6" s="542" t="s">
        <v>12</v>
      </c>
      <c r="D6" s="302">
        <v>2</v>
      </c>
      <c r="E6" s="302" t="s">
        <v>12</v>
      </c>
      <c r="F6" s="302" t="s">
        <v>12</v>
      </c>
      <c r="G6" s="302" t="s">
        <v>12</v>
      </c>
      <c r="H6" s="302" t="s">
        <v>12</v>
      </c>
      <c r="I6" s="303" t="s">
        <v>12</v>
      </c>
      <c r="J6" s="293" t="s">
        <v>281</v>
      </c>
      <c r="K6" s="237" t="s">
        <v>261</v>
      </c>
      <c r="L6" s="238" t="s">
        <v>143</v>
      </c>
      <c r="M6" s="239" t="s">
        <v>144</v>
      </c>
      <c r="N6" s="478" t="s">
        <v>282</v>
      </c>
      <c r="O6" s="451" t="s">
        <v>249</v>
      </c>
      <c r="P6" s="48" t="s">
        <v>9</v>
      </c>
      <c r="Q6" s="510">
        <v>1</v>
      </c>
    </row>
    <row r="7" spans="1:17" ht="33" customHeight="1" thickBot="1">
      <c r="A7" s="520"/>
      <c r="B7" s="538"/>
      <c r="C7" s="543"/>
      <c r="D7" s="49">
        <v>2</v>
      </c>
      <c r="E7" s="49" t="s">
        <v>12</v>
      </c>
      <c r="F7" s="49" t="s">
        <v>12</v>
      </c>
      <c r="G7" s="49" t="s">
        <v>12</v>
      </c>
      <c r="H7" s="49" t="s">
        <v>12</v>
      </c>
      <c r="I7" s="297" t="s">
        <v>12</v>
      </c>
      <c r="J7" s="294" t="s">
        <v>283</v>
      </c>
      <c r="K7" s="240" t="s">
        <v>25</v>
      </c>
      <c r="L7" s="241" t="s">
        <v>145</v>
      </c>
      <c r="M7" s="242" t="s">
        <v>146</v>
      </c>
      <c r="N7" s="479"/>
      <c r="O7" s="453"/>
      <c r="P7" s="50" t="s">
        <v>9</v>
      </c>
      <c r="Q7" s="512"/>
    </row>
    <row r="8" spans="1:17" ht="24" customHeight="1" thickBot="1">
      <c r="A8" s="482" t="s">
        <v>37</v>
      </c>
      <c r="B8" s="483"/>
      <c r="C8" s="484"/>
      <c r="D8" s="484"/>
      <c r="E8" s="484"/>
      <c r="F8" s="484"/>
      <c r="G8" s="484"/>
      <c r="H8" s="484"/>
      <c r="I8" s="484"/>
      <c r="J8" s="483"/>
      <c r="K8" s="483"/>
      <c r="L8" s="483"/>
      <c r="M8" s="483"/>
      <c r="N8" s="483"/>
      <c r="O8" s="483"/>
      <c r="P8" s="483"/>
      <c r="Q8" s="35"/>
    </row>
    <row r="9" spans="1:17" ht="30" customHeight="1" thickBot="1">
      <c r="A9" s="248" t="s">
        <v>294</v>
      </c>
      <c r="B9" s="298">
        <v>75</v>
      </c>
      <c r="C9" s="120">
        <v>15</v>
      </c>
      <c r="D9" s="306">
        <v>30</v>
      </c>
      <c r="E9" s="306" t="s">
        <v>12</v>
      </c>
      <c r="F9" s="306">
        <v>30</v>
      </c>
      <c r="G9" s="306" t="s">
        <v>12</v>
      </c>
      <c r="H9" s="306" t="s">
        <v>12</v>
      </c>
      <c r="I9" s="307" t="s">
        <v>12</v>
      </c>
      <c r="J9" s="43" t="s">
        <v>19</v>
      </c>
      <c r="K9" s="15" t="s">
        <v>26</v>
      </c>
      <c r="L9" s="177" t="s">
        <v>147</v>
      </c>
      <c r="M9" s="44" t="s">
        <v>148</v>
      </c>
      <c r="N9" s="23" t="s">
        <v>210</v>
      </c>
      <c r="O9" s="225" t="s">
        <v>239</v>
      </c>
      <c r="P9" s="121" t="s">
        <v>14</v>
      </c>
      <c r="Q9" s="38">
        <v>3</v>
      </c>
    </row>
    <row r="10" spans="1:17" ht="30" customHeight="1" thickBot="1">
      <c r="A10" s="247" t="s">
        <v>295</v>
      </c>
      <c r="B10" s="299">
        <f aca="true" t="shared" si="0" ref="B10:B15">SUM(C10:G10)</f>
        <v>80</v>
      </c>
      <c r="C10" s="41">
        <v>15</v>
      </c>
      <c r="D10" s="16">
        <v>45</v>
      </c>
      <c r="E10" s="16" t="s">
        <v>12</v>
      </c>
      <c r="F10" s="16">
        <v>20</v>
      </c>
      <c r="G10" s="16" t="s">
        <v>12</v>
      </c>
      <c r="H10" s="16" t="s">
        <v>12</v>
      </c>
      <c r="I10" s="42" t="s">
        <v>12</v>
      </c>
      <c r="J10" s="40" t="s">
        <v>20</v>
      </c>
      <c r="K10" s="24" t="s">
        <v>27</v>
      </c>
      <c r="L10" s="177" t="s">
        <v>147</v>
      </c>
      <c r="M10" s="44" t="s">
        <v>149</v>
      </c>
      <c r="N10" s="208" t="s">
        <v>211</v>
      </c>
      <c r="O10" s="226" t="s">
        <v>240</v>
      </c>
      <c r="P10" s="122" t="s">
        <v>8</v>
      </c>
      <c r="Q10" s="27">
        <v>3</v>
      </c>
    </row>
    <row r="11" spans="1:17" ht="30" customHeight="1" thickBot="1">
      <c r="A11" s="244" t="s">
        <v>198</v>
      </c>
      <c r="B11" s="298">
        <f t="shared" si="0"/>
        <v>15</v>
      </c>
      <c r="C11" s="29">
        <v>5</v>
      </c>
      <c r="D11" s="36">
        <v>10</v>
      </c>
      <c r="E11" s="36" t="s">
        <v>12</v>
      </c>
      <c r="F11" s="36" t="s">
        <v>12</v>
      </c>
      <c r="G11" s="36" t="s">
        <v>12</v>
      </c>
      <c r="H11" s="36" t="s">
        <v>12</v>
      </c>
      <c r="I11" s="39" t="s">
        <v>12</v>
      </c>
      <c r="J11" s="43" t="s">
        <v>21</v>
      </c>
      <c r="K11" s="15" t="s">
        <v>27</v>
      </c>
      <c r="L11" s="177" t="s">
        <v>147</v>
      </c>
      <c r="M11" s="44" t="s">
        <v>149</v>
      </c>
      <c r="N11" s="23" t="s">
        <v>212</v>
      </c>
      <c r="O11" s="225" t="s">
        <v>241</v>
      </c>
      <c r="P11" s="123" t="s">
        <v>9</v>
      </c>
      <c r="Q11" s="38">
        <v>1</v>
      </c>
    </row>
    <row r="12" spans="1:17" ht="28.5" customHeight="1" thickBot="1">
      <c r="A12" s="247" t="s">
        <v>43</v>
      </c>
      <c r="B12" s="299">
        <f t="shared" si="0"/>
        <v>30</v>
      </c>
      <c r="C12" s="41">
        <v>10</v>
      </c>
      <c r="D12" s="16">
        <v>20</v>
      </c>
      <c r="E12" s="16" t="s">
        <v>12</v>
      </c>
      <c r="F12" s="16" t="s">
        <v>12</v>
      </c>
      <c r="G12" s="16" t="s">
        <v>12</v>
      </c>
      <c r="H12" s="16" t="s">
        <v>12</v>
      </c>
      <c r="I12" s="42" t="s">
        <v>12</v>
      </c>
      <c r="J12" s="40" t="s">
        <v>353</v>
      </c>
      <c r="K12" s="24" t="s">
        <v>28</v>
      </c>
      <c r="L12" s="179" t="s">
        <v>271</v>
      </c>
      <c r="M12" s="89" t="s">
        <v>272</v>
      </c>
      <c r="N12" s="208" t="s">
        <v>213</v>
      </c>
      <c r="O12" s="226" t="s">
        <v>242</v>
      </c>
      <c r="P12" s="55" t="s">
        <v>9</v>
      </c>
      <c r="Q12" s="27">
        <v>2</v>
      </c>
    </row>
    <row r="13" spans="1:17" ht="30" customHeight="1" thickBot="1">
      <c r="A13" s="244" t="s">
        <v>44</v>
      </c>
      <c r="B13" s="298">
        <f t="shared" si="0"/>
        <v>45</v>
      </c>
      <c r="C13" s="29">
        <v>10</v>
      </c>
      <c r="D13" s="36">
        <v>15</v>
      </c>
      <c r="E13" s="36" t="s">
        <v>12</v>
      </c>
      <c r="F13" s="36">
        <v>20</v>
      </c>
      <c r="G13" s="36" t="s">
        <v>12</v>
      </c>
      <c r="H13" s="36" t="s">
        <v>12</v>
      </c>
      <c r="I13" s="39" t="s">
        <v>12</v>
      </c>
      <c r="J13" s="301" t="s">
        <v>150</v>
      </c>
      <c r="K13" s="15" t="s">
        <v>29</v>
      </c>
      <c r="L13" s="177" t="s">
        <v>151</v>
      </c>
      <c r="M13" s="44" t="s">
        <v>152</v>
      </c>
      <c r="N13" s="123" t="s">
        <v>214</v>
      </c>
      <c r="O13" s="225" t="s">
        <v>243</v>
      </c>
      <c r="P13" s="124" t="s">
        <v>8</v>
      </c>
      <c r="Q13" s="38">
        <v>2</v>
      </c>
    </row>
    <row r="14" spans="1:17" ht="30" customHeight="1" thickBot="1">
      <c r="A14" s="247" t="s">
        <v>45</v>
      </c>
      <c r="B14" s="299">
        <f t="shared" si="0"/>
        <v>25</v>
      </c>
      <c r="C14" s="41">
        <v>5</v>
      </c>
      <c r="D14" s="16" t="s">
        <v>12</v>
      </c>
      <c r="E14" s="16" t="s">
        <v>12</v>
      </c>
      <c r="F14" s="16">
        <v>20</v>
      </c>
      <c r="G14" s="16" t="s">
        <v>12</v>
      </c>
      <c r="H14" s="16" t="s">
        <v>12</v>
      </c>
      <c r="I14" s="42" t="s">
        <v>12</v>
      </c>
      <c r="J14" s="301" t="s">
        <v>150</v>
      </c>
      <c r="K14" s="24" t="s">
        <v>29</v>
      </c>
      <c r="L14" s="177" t="s">
        <v>151</v>
      </c>
      <c r="M14" s="44" t="s">
        <v>152</v>
      </c>
      <c r="N14" s="123" t="s">
        <v>214</v>
      </c>
      <c r="O14" s="226" t="s">
        <v>243</v>
      </c>
      <c r="P14" s="122" t="s">
        <v>8</v>
      </c>
      <c r="Q14" s="27">
        <v>1</v>
      </c>
    </row>
    <row r="15" spans="1:17" ht="28.5" customHeight="1" thickBot="1">
      <c r="A15" s="244" t="s">
        <v>50</v>
      </c>
      <c r="B15" s="298">
        <f t="shared" si="0"/>
        <v>45</v>
      </c>
      <c r="C15" s="29">
        <v>15</v>
      </c>
      <c r="D15" s="36">
        <v>15</v>
      </c>
      <c r="E15" s="36" t="s">
        <v>12</v>
      </c>
      <c r="F15" s="36">
        <v>15</v>
      </c>
      <c r="G15" s="36" t="s">
        <v>12</v>
      </c>
      <c r="H15" s="36" t="s">
        <v>12</v>
      </c>
      <c r="I15" s="39" t="s">
        <v>12</v>
      </c>
      <c r="J15" s="301" t="s">
        <v>150</v>
      </c>
      <c r="K15" s="15" t="s">
        <v>29</v>
      </c>
      <c r="L15" s="177" t="s">
        <v>151</v>
      </c>
      <c r="M15" s="44" t="s">
        <v>152</v>
      </c>
      <c r="N15" s="123" t="s">
        <v>214</v>
      </c>
      <c r="O15" s="225" t="s">
        <v>243</v>
      </c>
      <c r="P15" s="124" t="s">
        <v>9</v>
      </c>
      <c r="Q15" s="38">
        <v>2</v>
      </c>
    </row>
    <row r="16" spans="1:17" ht="30" customHeight="1">
      <c r="A16" s="501" t="s">
        <v>46</v>
      </c>
      <c r="B16" s="489">
        <f>SUM(C16:G17)</f>
        <v>75</v>
      </c>
      <c r="C16" s="445">
        <v>15</v>
      </c>
      <c r="D16" s="9">
        <v>20</v>
      </c>
      <c r="E16" s="9">
        <v>10</v>
      </c>
      <c r="F16" s="9" t="s">
        <v>12</v>
      </c>
      <c r="G16" s="9" t="s">
        <v>12</v>
      </c>
      <c r="H16" s="9" t="s">
        <v>12</v>
      </c>
      <c r="I16" s="10" t="s">
        <v>12</v>
      </c>
      <c r="J16" s="4" t="s">
        <v>22</v>
      </c>
      <c r="K16" s="57" t="s">
        <v>27</v>
      </c>
      <c r="L16" s="180" t="s">
        <v>147</v>
      </c>
      <c r="M16" s="182" t="s">
        <v>149</v>
      </c>
      <c r="N16" s="480" t="s">
        <v>215</v>
      </c>
      <c r="O16" s="480" t="s">
        <v>240</v>
      </c>
      <c r="P16" s="495" t="s">
        <v>9</v>
      </c>
      <c r="Q16" s="528">
        <v>3</v>
      </c>
    </row>
    <row r="17" spans="1:17" ht="30" customHeight="1" thickBot="1">
      <c r="A17" s="502"/>
      <c r="B17" s="499"/>
      <c r="C17" s="485"/>
      <c r="D17" s="12">
        <v>20</v>
      </c>
      <c r="E17" s="12">
        <v>10</v>
      </c>
      <c r="F17" s="12" t="s">
        <v>12</v>
      </c>
      <c r="G17" s="12" t="s">
        <v>12</v>
      </c>
      <c r="H17" s="12" t="s">
        <v>12</v>
      </c>
      <c r="I17" s="270" t="s">
        <v>12</v>
      </c>
      <c r="J17" s="158" t="s">
        <v>51</v>
      </c>
      <c r="K17" s="157" t="s">
        <v>33</v>
      </c>
      <c r="L17" s="181" t="s">
        <v>147</v>
      </c>
      <c r="M17" s="183" t="s">
        <v>153</v>
      </c>
      <c r="N17" s="481"/>
      <c r="O17" s="481"/>
      <c r="P17" s="496"/>
      <c r="Q17" s="530"/>
    </row>
    <row r="18" spans="1:17" ht="30" customHeight="1" thickBot="1">
      <c r="A18" s="249" t="s">
        <v>194</v>
      </c>
      <c r="B18" s="300">
        <v>30</v>
      </c>
      <c r="C18" s="308">
        <v>15</v>
      </c>
      <c r="D18" s="287">
        <v>10</v>
      </c>
      <c r="E18" s="287">
        <v>5</v>
      </c>
      <c r="F18" s="287" t="s">
        <v>12</v>
      </c>
      <c r="G18" s="287" t="s">
        <v>12</v>
      </c>
      <c r="H18" s="287" t="s">
        <v>12</v>
      </c>
      <c r="I18" s="309" t="s">
        <v>12</v>
      </c>
      <c r="J18" s="43" t="s">
        <v>319</v>
      </c>
      <c r="K18" s="15" t="s">
        <v>103</v>
      </c>
      <c r="L18" s="177" t="s">
        <v>147</v>
      </c>
      <c r="M18" s="44" t="s">
        <v>180</v>
      </c>
      <c r="N18" s="175" t="s">
        <v>216</v>
      </c>
      <c r="O18" s="225" t="s">
        <v>244</v>
      </c>
      <c r="P18" s="123" t="s">
        <v>9</v>
      </c>
      <c r="Q18" s="38">
        <v>1</v>
      </c>
    </row>
    <row r="19" spans="1:17" ht="24" customHeight="1" thickBot="1">
      <c r="A19" s="492" t="s">
        <v>39</v>
      </c>
      <c r="B19" s="493"/>
      <c r="C19" s="494"/>
      <c r="D19" s="494"/>
      <c r="E19" s="494"/>
      <c r="F19" s="494"/>
      <c r="G19" s="494"/>
      <c r="H19" s="494"/>
      <c r="I19" s="494"/>
      <c r="J19" s="493"/>
      <c r="K19" s="493"/>
      <c r="L19" s="494"/>
      <c r="M19" s="494"/>
      <c r="N19" s="494"/>
      <c r="O19" s="494"/>
      <c r="P19" s="493"/>
      <c r="Q19" s="159"/>
    </row>
    <row r="20" spans="1:17" ht="30" customHeight="1" thickBot="1">
      <c r="A20" s="244" t="s">
        <v>199</v>
      </c>
      <c r="B20" s="290">
        <v>60</v>
      </c>
      <c r="C20" s="32" t="s">
        <v>12</v>
      </c>
      <c r="D20" s="31" t="s">
        <v>12</v>
      </c>
      <c r="E20" s="31" t="s">
        <v>12</v>
      </c>
      <c r="F20" s="31">
        <v>60</v>
      </c>
      <c r="G20" s="31" t="s">
        <v>12</v>
      </c>
      <c r="H20" s="31" t="s">
        <v>12</v>
      </c>
      <c r="I20" s="33" t="s">
        <v>12</v>
      </c>
      <c r="J20" s="311" t="s">
        <v>154</v>
      </c>
      <c r="K20" s="44" t="s">
        <v>262</v>
      </c>
      <c r="L20" s="177" t="s">
        <v>318</v>
      </c>
      <c r="M20" s="44" t="s">
        <v>155</v>
      </c>
      <c r="N20" s="46" t="s">
        <v>217</v>
      </c>
      <c r="O20" s="227" t="s">
        <v>363</v>
      </c>
      <c r="P20" s="125" t="s">
        <v>9</v>
      </c>
      <c r="Q20" s="38">
        <v>2</v>
      </c>
    </row>
    <row r="21" spans="1:17" ht="30" customHeight="1" thickBot="1">
      <c r="A21" s="245" t="s">
        <v>47</v>
      </c>
      <c r="B21" s="310">
        <f>SUM(C21:G21)</f>
        <v>60</v>
      </c>
      <c r="C21" s="41">
        <v>15</v>
      </c>
      <c r="D21" s="16">
        <v>25</v>
      </c>
      <c r="E21" s="16">
        <v>20</v>
      </c>
      <c r="F21" s="16" t="s">
        <v>12</v>
      </c>
      <c r="G21" s="16" t="s">
        <v>12</v>
      </c>
      <c r="H21" s="16" t="s">
        <v>12</v>
      </c>
      <c r="I21" s="42" t="s">
        <v>12</v>
      </c>
      <c r="J21" s="312" t="s">
        <v>320</v>
      </c>
      <c r="K21" s="28" t="s">
        <v>34</v>
      </c>
      <c r="L21" s="177" t="s">
        <v>163</v>
      </c>
      <c r="M21" s="44" t="s">
        <v>156</v>
      </c>
      <c r="N21" s="174" t="s">
        <v>218</v>
      </c>
      <c r="O21" s="228" t="s">
        <v>245</v>
      </c>
      <c r="P21" s="34" t="s">
        <v>9</v>
      </c>
      <c r="Q21" s="22">
        <v>3</v>
      </c>
    </row>
    <row r="22" spans="1:17" ht="38.25" customHeight="1" thickBot="1">
      <c r="A22" s="246" t="s">
        <v>200</v>
      </c>
      <c r="B22" s="268">
        <f>SUM(C22:G22)</f>
        <v>60</v>
      </c>
      <c r="C22" s="41">
        <v>15</v>
      </c>
      <c r="D22" s="16">
        <v>30</v>
      </c>
      <c r="E22" s="16">
        <v>15</v>
      </c>
      <c r="F22" s="16" t="s">
        <v>12</v>
      </c>
      <c r="G22" s="16" t="s">
        <v>12</v>
      </c>
      <c r="H22" s="16" t="s">
        <v>12</v>
      </c>
      <c r="I22" s="42" t="s">
        <v>12</v>
      </c>
      <c r="J22" s="317" t="s">
        <v>354</v>
      </c>
      <c r="K22" s="14" t="s">
        <v>36</v>
      </c>
      <c r="L22" s="177" t="s">
        <v>158</v>
      </c>
      <c r="M22" s="189" t="s">
        <v>159</v>
      </c>
      <c r="N22" s="131" t="s">
        <v>221</v>
      </c>
      <c r="O22" s="229" t="s">
        <v>247</v>
      </c>
      <c r="P22" s="7" t="s">
        <v>9</v>
      </c>
      <c r="Q22" s="25">
        <v>2</v>
      </c>
    </row>
    <row r="23" spans="1:17" ht="45" customHeight="1" thickBot="1">
      <c r="A23" s="244" t="s">
        <v>48</v>
      </c>
      <c r="B23" s="298">
        <f>SUM(C23:G23)</f>
        <v>61</v>
      </c>
      <c r="C23" s="29">
        <v>15</v>
      </c>
      <c r="D23" s="36">
        <v>28</v>
      </c>
      <c r="E23" s="36">
        <v>18</v>
      </c>
      <c r="F23" s="36" t="s">
        <v>12</v>
      </c>
      <c r="G23" s="36" t="s">
        <v>12</v>
      </c>
      <c r="H23" s="36" t="s">
        <v>12</v>
      </c>
      <c r="I23" s="39" t="s">
        <v>12</v>
      </c>
      <c r="J23" s="317" t="s">
        <v>354</v>
      </c>
      <c r="K23" s="15" t="s">
        <v>36</v>
      </c>
      <c r="L23" s="177" t="s">
        <v>158</v>
      </c>
      <c r="M23" s="189" t="s">
        <v>159</v>
      </c>
      <c r="N23" s="123" t="s">
        <v>222</v>
      </c>
      <c r="O23" s="227" t="s">
        <v>364</v>
      </c>
      <c r="P23" s="23" t="s">
        <v>9</v>
      </c>
      <c r="Q23" s="38">
        <v>2</v>
      </c>
    </row>
    <row r="24" spans="1:17" ht="45" customHeight="1" thickBot="1">
      <c r="A24" s="247" t="s">
        <v>355</v>
      </c>
      <c r="B24" s="310">
        <f>SUM(C24:G24)</f>
        <v>70</v>
      </c>
      <c r="C24" s="41">
        <v>40</v>
      </c>
      <c r="D24" s="16">
        <v>20</v>
      </c>
      <c r="E24" s="16">
        <v>10</v>
      </c>
      <c r="F24" s="16" t="s">
        <v>12</v>
      </c>
      <c r="G24" s="16" t="s">
        <v>12</v>
      </c>
      <c r="H24" s="16" t="s">
        <v>12</v>
      </c>
      <c r="I24" s="42" t="s">
        <v>12</v>
      </c>
      <c r="J24" s="317" t="s">
        <v>354</v>
      </c>
      <c r="K24" s="28" t="s">
        <v>36</v>
      </c>
      <c r="L24" s="187" t="s">
        <v>158</v>
      </c>
      <c r="M24" s="188" t="s">
        <v>159</v>
      </c>
      <c r="N24" s="174" t="s">
        <v>223</v>
      </c>
      <c r="O24" s="227" t="s">
        <v>365</v>
      </c>
      <c r="P24" s="123" t="s">
        <v>9</v>
      </c>
      <c r="Q24" s="22">
        <v>4</v>
      </c>
    </row>
    <row r="25" spans="1:17" ht="27" customHeight="1" thickBot="1">
      <c r="A25" s="500" t="s">
        <v>38</v>
      </c>
      <c r="B25" s="429"/>
      <c r="C25" s="494"/>
      <c r="D25" s="494"/>
      <c r="E25" s="494"/>
      <c r="F25" s="494"/>
      <c r="G25" s="494"/>
      <c r="H25" s="494"/>
      <c r="I25" s="494"/>
      <c r="J25" s="430"/>
      <c r="K25" s="430"/>
      <c r="L25" s="430"/>
      <c r="M25" s="430"/>
      <c r="N25" s="430"/>
      <c r="O25" s="430"/>
      <c r="P25" s="431"/>
      <c r="Q25" s="20"/>
    </row>
    <row r="26" spans="1:17" ht="30" customHeight="1" thickBot="1">
      <c r="A26" s="243" t="s">
        <v>136</v>
      </c>
      <c r="B26" s="268">
        <f>SUM(C26:G26)</f>
        <v>330</v>
      </c>
      <c r="C26" s="41">
        <v>30</v>
      </c>
      <c r="D26" s="16">
        <v>60</v>
      </c>
      <c r="E26" s="16" t="s">
        <v>12</v>
      </c>
      <c r="F26" s="16">
        <v>160</v>
      </c>
      <c r="G26" s="16">
        <v>80</v>
      </c>
      <c r="H26" s="16" t="s">
        <v>12</v>
      </c>
      <c r="I26" s="42" t="s">
        <v>12</v>
      </c>
      <c r="J26" s="318" t="s">
        <v>52</v>
      </c>
      <c r="K26" s="14" t="s">
        <v>31</v>
      </c>
      <c r="L26" s="177" t="s">
        <v>158</v>
      </c>
      <c r="M26" s="189" t="s">
        <v>161</v>
      </c>
      <c r="N26" s="131" t="s">
        <v>224</v>
      </c>
      <c r="O26" s="230" t="s">
        <v>264</v>
      </c>
      <c r="P26" s="131" t="s">
        <v>10</v>
      </c>
      <c r="Q26" s="25">
        <v>14</v>
      </c>
    </row>
    <row r="27" spans="1:17" ht="30" customHeight="1">
      <c r="A27" s="627" t="s">
        <v>296</v>
      </c>
      <c r="B27" s="549">
        <f>SUM(C27:G29)</f>
        <v>50</v>
      </c>
      <c r="C27" s="517">
        <v>20</v>
      </c>
      <c r="D27" s="13" t="s">
        <v>12</v>
      </c>
      <c r="E27" s="13" t="s">
        <v>12</v>
      </c>
      <c r="F27" s="13">
        <v>20</v>
      </c>
      <c r="G27" s="13" t="s">
        <v>12</v>
      </c>
      <c r="H27" s="13" t="s">
        <v>12</v>
      </c>
      <c r="I27" s="21" t="s">
        <v>12</v>
      </c>
      <c r="J27" s="293" t="s">
        <v>17</v>
      </c>
      <c r="K27" s="5" t="s">
        <v>30</v>
      </c>
      <c r="L27" s="184" t="s">
        <v>142</v>
      </c>
      <c r="M27" s="47" t="s">
        <v>160</v>
      </c>
      <c r="N27" s="480" t="s">
        <v>266</v>
      </c>
      <c r="O27" s="480" t="s">
        <v>248</v>
      </c>
      <c r="P27" s="495" t="s">
        <v>9</v>
      </c>
      <c r="Q27" s="528">
        <v>2</v>
      </c>
    </row>
    <row r="28" spans="1:17" ht="30" customHeight="1">
      <c r="A28" s="521"/>
      <c r="B28" s="550"/>
      <c r="C28" s="446"/>
      <c r="D28" s="11" t="s">
        <v>12</v>
      </c>
      <c r="E28" s="11" t="s">
        <v>12</v>
      </c>
      <c r="F28" s="11">
        <v>5</v>
      </c>
      <c r="G28" s="11" t="s">
        <v>12</v>
      </c>
      <c r="H28" s="11" t="s">
        <v>12</v>
      </c>
      <c r="I28" s="269" t="s">
        <v>12</v>
      </c>
      <c r="J28" s="319" t="s">
        <v>53</v>
      </c>
      <c r="K28" s="6" t="s">
        <v>31</v>
      </c>
      <c r="L28" s="190" t="s">
        <v>158</v>
      </c>
      <c r="M28" s="191" t="s">
        <v>161</v>
      </c>
      <c r="N28" s="497"/>
      <c r="O28" s="498"/>
      <c r="P28" s="526"/>
      <c r="Q28" s="529"/>
    </row>
    <row r="29" spans="1:17" ht="30" customHeight="1" thickBot="1">
      <c r="A29" s="522"/>
      <c r="B29" s="551"/>
      <c r="C29" s="485"/>
      <c r="D29" s="12" t="s">
        <v>12</v>
      </c>
      <c r="E29" s="12" t="s">
        <v>12</v>
      </c>
      <c r="F29" s="12">
        <v>5</v>
      </c>
      <c r="G29" s="12" t="s">
        <v>12</v>
      </c>
      <c r="H29" s="12" t="s">
        <v>12</v>
      </c>
      <c r="I29" s="270" t="s">
        <v>12</v>
      </c>
      <c r="J29" s="320" t="s">
        <v>336</v>
      </c>
      <c r="K29" s="8" t="s">
        <v>32</v>
      </c>
      <c r="L29" s="181" t="s">
        <v>158</v>
      </c>
      <c r="M29" s="192" t="s">
        <v>162</v>
      </c>
      <c r="N29" s="481"/>
      <c r="O29" s="481"/>
      <c r="P29" s="527"/>
      <c r="Q29" s="530"/>
    </row>
    <row r="30" spans="1:17" ht="30" customHeight="1" thickBot="1">
      <c r="A30" s="416" t="s">
        <v>67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8"/>
    </row>
    <row r="31" spans="1:17" ht="30.75" customHeight="1">
      <c r="A31" s="518" t="s">
        <v>297</v>
      </c>
      <c r="B31" s="544">
        <f>SUM(C31:G35)</f>
        <v>140</v>
      </c>
      <c r="C31" s="445">
        <v>30</v>
      </c>
      <c r="D31" s="9">
        <v>30</v>
      </c>
      <c r="E31" s="9" t="s">
        <v>12</v>
      </c>
      <c r="F31" s="9" t="s">
        <v>12</v>
      </c>
      <c r="G31" s="9" t="s">
        <v>12</v>
      </c>
      <c r="H31" s="9" t="s">
        <v>12</v>
      </c>
      <c r="I31" s="10" t="s">
        <v>12</v>
      </c>
      <c r="J31" s="313" t="s">
        <v>321</v>
      </c>
      <c r="K31" s="81" t="s">
        <v>88</v>
      </c>
      <c r="L31" s="231" t="s">
        <v>275</v>
      </c>
      <c r="M31" s="94" t="s">
        <v>276</v>
      </c>
      <c r="N31" s="480" t="s">
        <v>227</v>
      </c>
      <c r="O31" s="480" t="s">
        <v>252</v>
      </c>
      <c r="P31" s="506" t="s">
        <v>9</v>
      </c>
      <c r="Q31" s="510">
        <v>6</v>
      </c>
    </row>
    <row r="32" spans="1:17" ht="41.25" customHeight="1">
      <c r="A32" s="519"/>
      <c r="B32" s="545"/>
      <c r="C32" s="446"/>
      <c r="D32" s="11">
        <v>15</v>
      </c>
      <c r="E32" s="11" t="s">
        <v>12</v>
      </c>
      <c r="F32" s="11" t="s">
        <v>12</v>
      </c>
      <c r="G32" s="11" t="s">
        <v>12</v>
      </c>
      <c r="H32" s="11" t="s">
        <v>12</v>
      </c>
      <c r="I32" s="269" t="s">
        <v>12</v>
      </c>
      <c r="J32" s="314" t="s">
        <v>322</v>
      </c>
      <c r="K32" s="265" t="s">
        <v>90</v>
      </c>
      <c r="L32" s="233" t="s">
        <v>275</v>
      </c>
      <c r="M32" s="95" t="s">
        <v>277</v>
      </c>
      <c r="N32" s="497"/>
      <c r="O32" s="498"/>
      <c r="P32" s="507"/>
      <c r="Q32" s="511"/>
    </row>
    <row r="33" spans="1:17" ht="30" customHeight="1">
      <c r="A33" s="519"/>
      <c r="B33" s="545"/>
      <c r="C33" s="446"/>
      <c r="D33" s="11">
        <v>10</v>
      </c>
      <c r="E33" s="11" t="s">
        <v>12</v>
      </c>
      <c r="F33" s="11" t="s">
        <v>12</v>
      </c>
      <c r="G33" s="11" t="s">
        <v>12</v>
      </c>
      <c r="H33" s="11" t="s">
        <v>12</v>
      </c>
      <c r="I33" s="269" t="s">
        <v>12</v>
      </c>
      <c r="J33" s="315" t="s">
        <v>91</v>
      </c>
      <c r="K33" s="84" t="s">
        <v>92</v>
      </c>
      <c r="L33" s="233" t="s">
        <v>275</v>
      </c>
      <c r="M33" s="95" t="s">
        <v>278</v>
      </c>
      <c r="N33" s="497"/>
      <c r="O33" s="498"/>
      <c r="P33" s="508"/>
      <c r="Q33" s="511"/>
    </row>
    <row r="34" spans="1:17" ht="30" customHeight="1">
      <c r="A34" s="519"/>
      <c r="B34" s="545"/>
      <c r="C34" s="446"/>
      <c r="D34" s="11">
        <v>15</v>
      </c>
      <c r="E34" s="11" t="s">
        <v>12</v>
      </c>
      <c r="F34" s="11" t="s">
        <v>12</v>
      </c>
      <c r="G34" s="11" t="s">
        <v>12</v>
      </c>
      <c r="H34" s="11" t="s">
        <v>12</v>
      </c>
      <c r="I34" s="269" t="s">
        <v>12</v>
      </c>
      <c r="J34" s="315" t="s">
        <v>93</v>
      </c>
      <c r="K34" s="84" t="s">
        <v>94</v>
      </c>
      <c r="L34" s="233" t="s">
        <v>275</v>
      </c>
      <c r="M34" s="95" t="s">
        <v>279</v>
      </c>
      <c r="N34" s="497"/>
      <c r="O34" s="498"/>
      <c r="P34" s="508"/>
      <c r="Q34" s="511"/>
    </row>
    <row r="35" spans="1:17" ht="30" customHeight="1" thickBot="1">
      <c r="A35" s="520"/>
      <c r="B35" s="546"/>
      <c r="C35" s="485"/>
      <c r="D35" s="12" t="s">
        <v>12</v>
      </c>
      <c r="E35" s="12" t="s">
        <v>12</v>
      </c>
      <c r="F35" s="12" t="s">
        <v>12</v>
      </c>
      <c r="G35" s="12">
        <v>40</v>
      </c>
      <c r="H35" s="12" t="s">
        <v>12</v>
      </c>
      <c r="I35" s="270" t="s">
        <v>12</v>
      </c>
      <c r="J35" s="316" t="s">
        <v>337</v>
      </c>
      <c r="K35" s="389" t="s">
        <v>32</v>
      </c>
      <c r="L35" s="186" t="s">
        <v>158</v>
      </c>
      <c r="M35" s="188" t="s">
        <v>162</v>
      </c>
      <c r="N35" s="481"/>
      <c r="O35" s="481"/>
      <c r="P35" s="509"/>
      <c r="Q35" s="512"/>
    </row>
    <row r="36" spans="1:17" ht="27" customHeight="1" thickBot="1">
      <c r="A36" s="428" t="s">
        <v>306</v>
      </c>
      <c r="B36" s="429"/>
      <c r="C36" s="429"/>
      <c r="D36" s="429"/>
      <c r="E36" s="429"/>
      <c r="F36" s="429"/>
      <c r="G36" s="429"/>
      <c r="H36" s="429"/>
      <c r="I36" s="429"/>
      <c r="J36" s="430"/>
      <c r="K36" s="430"/>
      <c r="L36" s="430"/>
      <c r="M36" s="430"/>
      <c r="N36" s="430"/>
      <c r="O36" s="430"/>
      <c r="P36" s="429"/>
      <c r="Q36" s="431"/>
    </row>
    <row r="37" spans="1:17" ht="37.5" customHeight="1" thickBot="1">
      <c r="A37" s="324" t="s">
        <v>297</v>
      </c>
      <c r="B37" s="17">
        <v>120</v>
      </c>
      <c r="C37" s="321" t="s">
        <v>12</v>
      </c>
      <c r="D37" s="9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37">
        <v>120</v>
      </c>
      <c r="J37" s="432"/>
      <c r="K37" s="433"/>
      <c r="L37" s="433"/>
      <c r="M37" s="433"/>
      <c r="N37" s="433"/>
      <c r="O37" s="434"/>
      <c r="P37" s="347" t="s">
        <v>9</v>
      </c>
      <c r="Q37" s="288">
        <v>3</v>
      </c>
    </row>
    <row r="38" spans="1:17" ht="33" customHeight="1" thickBot="1">
      <c r="A38" s="325" t="s">
        <v>298</v>
      </c>
      <c r="B38" s="323">
        <v>120</v>
      </c>
      <c r="C38" s="322" t="s">
        <v>12</v>
      </c>
      <c r="D38" s="12" t="s">
        <v>12</v>
      </c>
      <c r="E38" s="12" t="s">
        <v>12</v>
      </c>
      <c r="F38" s="12" t="s">
        <v>12</v>
      </c>
      <c r="G38" s="12" t="s">
        <v>12</v>
      </c>
      <c r="H38" s="12" t="s">
        <v>12</v>
      </c>
      <c r="I38" s="173">
        <v>120</v>
      </c>
      <c r="J38" s="435"/>
      <c r="K38" s="436"/>
      <c r="L38" s="436"/>
      <c r="M38" s="436"/>
      <c r="N38" s="436"/>
      <c r="O38" s="437"/>
      <c r="P38" s="348" t="s">
        <v>9</v>
      </c>
      <c r="Q38" s="288">
        <v>3</v>
      </c>
    </row>
    <row r="39" spans="1:17" ht="25.5" customHeight="1" thickBot="1">
      <c r="A39" s="162" t="s">
        <v>42</v>
      </c>
      <c r="B39" s="155">
        <v>1497</v>
      </c>
      <c r="C39" s="163">
        <f>SUM(C27,C26,C24,C23,C22,C31,C21,C18,C16,C15,C14,C13,C12,C11,C10,C9,C5)</f>
        <v>272</v>
      </c>
      <c r="D39" s="164">
        <v>422</v>
      </c>
      <c r="E39" s="164">
        <f>SUM(E26,E24,E23,E22,E35,E33,E31,E21,E18,E17,E16)</f>
        <v>88</v>
      </c>
      <c r="F39" s="164">
        <f>SUM(F29,F28,F27,F26,F20,F15,F14,F13,F10,F9)</f>
        <v>355</v>
      </c>
      <c r="G39" s="165">
        <v>120</v>
      </c>
      <c r="H39" s="285" t="s">
        <v>12</v>
      </c>
      <c r="I39" s="155">
        <v>240</v>
      </c>
      <c r="J39" s="349"/>
      <c r="K39" s="350"/>
      <c r="L39" s="350"/>
      <c r="M39" s="350"/>
      <c r="N39" s="350"/>
      <c r="O39" s="350"/>
      <c r="P39" s="28" t="s">
        <v>310</v>
      </c>
      <c r="Q39" s="18">
        <v>60</v>
      </c>
    </row>
    <row r="40" spans="1:17" ht="13.5" thickBot="1">
      <c r="A40" s="611"/>
      <c r="B40" s="612"/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13"/>
    </row>
    <row r="41" spans="1:24" s="60" customFormat="1" ht="45" customHeight="1" thickBot="1">
      <c r="A41" s="523" t="s">
        <v>293</v>
      </c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5"/>
      <c r="R41" s="58"/>
      <c r="S41" s="59"/>
      <c r="T41" s="59"/>
      <c r="U41" s="59"/>
      <c r="V41" s="59"/>
      <c r="W41" s="59"/>
      <c r="X41" s="59"/>
    </row>
    <row r="42" spans="1:18" s="62" customFormat="1" ht="21.75" customHeight="1" thickBot="1">
      <c r="A42" s="160" t="s">
        <v>3</v>
      </c>
      <c r="B42" s="534" t="s">
        <v>4</v>
      </c>
      <c r="C42" s="438" t="s">
        <v>5</v>
      </c>
      <c r="D42" s="439"/>
      <c r="E42" s="439"/>
      <c r="F42" s="439"/>
      <c r="G42" s="439"/>
      <c r="H42" s="439"/>
      <c r="I42" s="440"/>
      <c r="J42" s="596" t="s">
        <v>6</v>
      </c>
      <c r="K42" s="597"/>
      <c r="L42" s="477" t="s">
        <v>192</v>
      </c>
      <c r="M42" s="477" t="s">
        <v>193</v>
      </c>
      <c r="N42" s="477" t="s">
        <v>207</v>
      </c>
      <c r="O42" s="477" t="s">
        <v>206</v>
      </c>
      <c r="P42" s="622" t="s">
        <v>7</v>
      </c>
      <c r="Q42" s="477" t="s">
        <v>16</v>
      </c>
      <c r="R42" s="61"/>
    </row>
    <row r="43" spans="1:18" s="62" customFormat="1" ht="37.5" customHeight="1" thickBot="1">
      <c r="A43" s="160" t="s">
        <v>54</v>
      </c>
      <c r="B43" s="535"/>
      <c r="C43" s="326" t="s">
        <v>13</v>
      </c>
      <c r="D43" s="295" t="s">
        <v>0</v>
      </c>
      <c r="E43" s="327" t="s">
        <v>1</v>
      </c>
      <c r="F43" s="295" t="s">
        <v>2</v>
      </c>
      <c r="G43" s="327" t="s">
        <v>11</v>
      </c>
      <c r="H43" s="295" t="s">
        <v>304</v>
      </c>
      <c r="I43" s="296" t="s">
        <v>305</v>
      </c>
      <c r="J43" s="456"/>
      <c r="K43" s="598"/>
      <c r="L43" s="467"/>
      <c r="M43" s="467"/>
      <c r="N43" s="467"/>
      <c r="O43" s="467"/>
      <c r="P43" s="623"/>
      <c r="Q43" s="467"/>
      <c r="R43" s="61"/>
    </row>
    <row r="44" spans="1:18" s="62" customFormat="1" ht="37.5" customHeight="1" thickBot="1">
      <c r="A44" s="513" t="s">
        <v>55</v>
      </c>
      <c r="B44" s="514"/>
      <c r="C44" s="515"/>
      <c r="D44" s="515"/>
      <c r="E44" s="515"/>
      <c r="F44" s="515"/>
      <c r="G44" s="515"/>
      <c r="H44" s="515"/>
      <c r="I44" s="515"/>
      <c r="J44" s="514"/>
      <c r="K44" s="514"/>
      <c r="L44" s="514"/>
      <c r="M44" s="514"/>
      <c r="N44" s="514"/>
      <c r="O44" s="514"/>
      <c r="P44" s="514"/>
      <c r="Q44" s="516"/>
      <c r="R44" s="63"/>
    </row>
    <row r="45" spans="1:18" s="71" customFormat="1" ht="33.75" customHeight="1" thickBot="1">
      <c r="A45" s="64" t="s">
        <v>56</v>
      </c>
      <c r="B45" s="56" t="s">
        <v>12</v>
      </c>
      <c r="C45" s="65" t="s">
        <v>12</v>
      </c>
      <c r="D45" s="66" t="s">
        <v>12</v>
      </c>
      <c r="E45" s="66" t="s">
        <v>12</v>
      </c>
      <c r="F45" s="66" t="s">
        <v>12</v>
      </c>
      <c r="G45" s="328" t="s">
        <v>12</v>
      </c>
      <c r="H45" s="66" t="s">
        <v>307</v>
      </c>
      <c r="I45" s="67" t="s">
        <v>12</v>
      </c>
      <c r="J45" s="68" t="s">
        <v>57</v>
      </c>
      <c r="K45" s="38" t="s">
        <v>23</v>
      </c>
      <c r="L45" s="177" t="s">
        <v>316</v>
      </c>
      <c r="M45" s="44" t="s">
        <v>139</v>
      </c>
      <c r="N45" s="69" t="s">
        <v>208</v>
      </c>
      <c r="O45" s="38" t="s">
        <v>12</v>
      </c>
      <c r="P45" s="69" t="s">
        <v>9</v>
      </c>
      <c r="Q45" s="70" t="s">
        <v>12</v>
      </c>
      <c r="R45" s="63"/>
    </row>
    <row r="46" spans="1:24" s="74" customFormat="1" ht="24" customHeight="1" thickBot="1">
      <c r="A46" s="513" t="s">
        <v>37</v>
      </c>
      <c r="B46" s="514"/>
      <c r="C46" s="536"/>
      <c r="D46" s="536"/>
      <c r="E46" s="536"/>
      <c r="F46" s="536"/>
      <c r="G46" s="536"/>
      <c r="H46" s="536"/>
      <c r="I46" s="536"/>
      <c r="J46" s="514"/>
      <c r="K46" s="514"/>
      <c r="L46" s="514"/>
      <c r="M46" s="514"/>
      <c r="N46" s="514"/>
      <c r="O46" s="514"/>
      <c r="P46" s="514"/>
      <c r="Q46" s="72"/>
      <c r="R46" s="73"/>
      <c r="S46" s="71"/>
      <c r="T46" s="71"/>
      <c r="U46" s="71"/>
      <c r="V46" s="71"/>
      <c r="W46" s="71"/>
      <c r="X46" s="71"/>
    </row>
    <row r="47" spans="1:24" s="79" customFormat="1" ht="39.75" customHeight="1" thickBot="1">
      <c r="A47" s="372" t="s">
        <v>58</v>
      </c>
      <c r="B47" s="76">
        <f>SUM(C47:G47)</f>
        <v>60</v>
      </c>
      <c r="C47" s="102">
        <v>15</v>
      </c>
      <c r="D47" s="329">
        <v>20</v>
      </c>
      <c r="E47" s="103">
        <v>25</v>
      </c>
      <c r="F47" s="103" t="s">
        <v>12</v>
      </c>
      <c r="G47" s="154" t="s">
        <v>12</v>
      </c>
      <c r="H47" s="103" t="s">
        <v>12</v>
      </c>
      <c r="I47" s="104" t="s">
        <v>12</v>
      </c>
      <c r="J47" s="398" t="s">
        <v>356</v>
      </c>
      <c r="K47" s="38" t="s">
        <v>59</v>
      </c>
      <c r="L47" s="178" t="s">
        <v>273</v>
      </c>
      <c r="M47" s="38" t="s">
        <v>274</v>
      </c>
      <c r="N47" s="209" t="s">
        <v>225</v>
      </c>
      <c r="O47" s="196" t="s">
        <v>251</v>
      </c>
      <c r="P47" s="113" t="s">
        <v>60</v>
      </c>
      <c r="Q47" s="38">
        <v>2</v>
      </c>
      <c r="R47" s="63"/>
      <c r="S47" s="78"/>
      <c r="T47" s="78"/>
      <c r="U47" s="78"/>
      <c r="V47" s="78"/>
      <c r="W47" s="78"/>
      <c r="X47" s="78"/>
    </row>
    <row r="48" spans="1:18" s="78" customFormat="1" ht="24" customHeight="1" thickBot="1">
      <c r="A48" s="513" t="s">
        <v>38</v>
      </c>
      <c r="B48" s="514"/>
      <c r="C48" s="536"/>
      <c r="D48" s="536"/>
      <c r="E48" s="536"/>
      <c r="F48" s="536"/>
      <c r="G48" s="536"/>
      <c r="H48" s="536"/>
      <c r="I48" s="536"/>
      <c r="J48" s="514"/>
      <c r="K48" s="514"/>
      <c r="L48" s="514"/>
      <c r="M48" s="514"/>
      <c r="N48" s="514"/>
      <c r="O48" s="514"/>
      <c r="P48" s="516"/>
      <c r="Q48" s="72"/>
      <c r="R48" s="73"/>
    </row>
    <row r="49" spans="1:18" s="78" customFormat="1" ht="42.75" customHeight="1">
      <c r="A49" s="558" t="s">
        <v>61</v>
      </c>
      <c r="B49" s="547">
        <v>185</v>
      </c>
      <c r="C49" s="331">
        <v>30</v>
      </c>
      <c r="D49" s="143">
        <v>10</v>
      </c>
      <c r="E49" s="143">
        <v>10</v>
      </c>
      <c r="F49" s="332" t="s">
        <v>12</v>
      </c>
      <c r="G49" s="332">
        <v>120</v>
      </c>
      <c r="H49" s="332" t="s">
        <v>12</v>
      </c>
      <c r="I49" s="333" t="s">
        <v>12</v>
      </c>
      <c r="J49" s="399" t="s">
        <v>357</v>
      </c>
      <c r="K49" s="87" t="s">
        <v>36</v>
      </c>
      <c r="L49" s="193" t="s">
        <v>158</v>
      </c>
      <c r="M49" s="195" t="s">
        <v>159</v>
      </c>
      <c r="N49" s="591" t="s">
        <v>226</v>
      </c>
      <c r="O49" s="599" t="s">
        <v>347</v>
      </c>
      <c r="P49" s="449" t="s">
        <v>62</v>
      </c>
      <c r="Q49" s="443">
        <v>9</v>
      </c>
      <c r="R49" s="63"/>
    </row>
    <row r="50" spans="1:18" s="78" customFormat="1" ht="37.5" customHeight="1" thickBot="1">
      <c r="A50" s="559"/>
      <c r="B50" s="548"/>
      <c r="C50" s="334">
        <v>5</v>
      </c>
      <c r="D50" s="144">
        <v>10</v>
      </c>
      <c r="E50" s="144" t="s">
        <v>12</v>
      </c>
      <c r="F50" s="145" t="s">
        <v>12</v>
      </c>
      <c r="G50" s="145" t="s">
        <v>12</v>
      </c>
      <c r="H50" s="145" t="s">
        <v>12</v>
      </c>
      <c r="I50" s="133" t="s">
        <v>12</v>
      </c>
      <c r="J50" s="85" t="s">
        <v>179</v>
      </c>
      <c r="K50" s="90" t="s">
        <v>30</v>
      </c>
      <c r="L50" s="194" t="s">
        <v>142</v>
      </c>
      <c r="M50" s="119" t="s">
        <v>160</v>
      </c>
      <c r="N50" s="592"/>
      <c r="O50" s="600"/>
      <c r="P50" s="450"/>
      <c r="Q50" s="541"/>
      <c r="R50" s="63"/>
    </row>
    <row r="51" spans="1:24" s="91" customFormat="1" ht="33" customHeight="1">
      <c r="A51" s="563" t="s">
        <v>202</v>
      </c>
      <c r="B51" s="628">
        <f>SUM(C51:G52)</f>
        <v>80</v>
      </c>
      <c r="C51" s="374">
        <v>20</v>
      </c>
      <c r="D51" s="135">
        <v>10</v>
      </c>
      <c r="E51" s="135">
        <v>5</v>
      </c>
      <c r="F51" s="375" t="s">
        <v>12</v>
      </c>
      <c r="G51" s="375" t="s">
        <v>12</v>
      </c>
      <c r="H51" s="375" t="s">
        <v>12</v>
      </c>
      <c r="I51" s="376" t="s">
        <v>12</v>
      </c>
      <c r="J51" s="86" t="s">
        <v>338</v>
      </c>
      <c r="K51" s="87" t="s">
        <v>32</v>
      </c>
      <c r="L51" s="180" t="s">
        <v>158</v>
      </c>
      <c r="M51" s="195" t="s">
        <v>162</v>
      </c>
      <c r="N51" s="591" t="s">
        <v>220</v>
      </c>
      <c r="O51" s="599" t="s">
        <v>348</v>
      </c>
      <c r="P51" s="441" t="s">
        <v>63</v>
      </c>
      <c r="Q51" s="443">
        <v>3</v>
      </c>
      <c r="R51" s="63"/>
      <c r="S51" s="78"/>
      <c r="T51" s="78"/>
      <c r="U51" s="78"/>
      <c r="V51" s="78"/>
      <c r="W51" s="78"/>
      <c r="X51" s="78"/>
    </row>
    <row r="52" spans="1:18" s="78" customFormat="1" ht="33.75" customHeight="1" thickBot="1">
      <c r="A52" s="563"/>
      <c r="B52" s="628"/>
      <c r="C52" s="334">
        <v>25</v>
      </c>
      <c r="D52" s="144">
        <v>20</v>
      </c>
      <c r="E52" s="144" t="s">
        <v>12</v>
      </c>
      <c r="F52" s="145" t="s">
        <v>12</v>
      </c>
      <c r="G52" s="145" t="s">
        <v>12</v>
      </c>
      <c r="H52" s="145" t="s">
        <v>12</v>
      </c>
      <c r="I52" s="133" t="s">
        <v>12</v>
      </c>
      <c r="J52" s="400" t="s">
        <v>358</v>
      </c>
      <c r="K52" s="88" t="s">
        <v>64</v>
      </c>
      <c r="L52" s="194" t="s">
        <v>163</v>
      </c>
      <c r="M52" s="90" t="s">
        <v>164</v>
      </c>
      <c r="N52" s="592"/>
      <c r="O52" s="600"/>
      <c r="P52" s="442"/>
      <c r="Q52" s="444"/>
      <c r="R52" s="63"/>
    </row>
    <row r="53" spans="1:17" ht="30" customHeight="1" thickBot="1">
      <c r="A53" s="377" t="s">
        <v>201</v>
      </c>
      <c r="B53" s="268">
        <v>70</v>
      </c>
      <c r="C53" s="308">
        <v>30</v>
      </c>
      <c r="D53" s="287">
        <v>20</v>
      </c>
      <c r="E53" s="287" t="s">
        <v>12</v>
      </c>
      <c r="F53" s="287" t="s">
        <v>12</v>
      </c>
      <c r="G53" s="287">
        <v>20</v>
      </c>
      <c r="H53" s="287" t="s">
        <v>12</v>
      </c>
      <c r="I53" s="309" t="s">
        <v>12</v>
      </c>
      <c r="J53" s="330" t="s">
        <v>250</v>
      </c>
      <c r="K53" s="37" t="s">
        <v>35</v>
      </c>
      <c r="L53" s="184" t="s">
        <v>142</v>
      </c>
      <c r="M53" s="47" t="s">
        <v>157</v>
      </c>
      <c r="N53" s="252" t="s">
        <v>219</v>
      </c>
      <c r="O53" s="397" t="s">
        <v>349</v>
      </c>
      <c r="P53" s="250" t="s">
        <v>9</v>
      </c>
      <c r="Q53" s="25">
        <v>2</v>
      </c>
    </row>
    <row r="54" spans="1:18" s="78" customFormat="1" ht="24" customHeight="1" thickBot="1">
      <c r="A54" s="513" t="s">
        <v>39</v>
      </c>
      <c r="B54" s="514"/>
      <c r="C54" s="536"/>
      <c r="D54" s="536"/>
      <c r="E54" s="536"/>
      <c r="F54" s="536"/>
      <c r="G54" s="536"/>
      <c r="H54" s="536"/>
      <c r="I54" s="536"/>
      <c r="J54" s="514"/>
      <c r="K54" s="514"/>
      <c r="L54" s="514"/>
      <c r="M54" s="514"/>
      <c r="N54" s="514"/>
      <c r="O54" s="514"/>
      <c r="P54" s="516"/>
      <c r="Q54" s="72"/>
      <c r="R54" s="73"/>
    </row>
    <row r="55" spans="1:24" s="93" customFormat="1" ht="39.75" customHeight="1" thickBot="1">
      <c r="A55" s="216" t="s">
        <v>203</v>
      </c>
      <c r="B55" s="76">
        <f>SUM(C55:G55)</f>
        <v>60</v>
      </c>
      <c r="C55" s="102" t="s">
        <v>12</v>
      </c>
      <c r="D55" s="103" t="s">
        <v>12</v>
      </c>
      <c r="E55" s="329" t="s">
        <v>12</v>
      </c>
      <c r="F55" s="103">
        <v>60</v>
      </c>
      <c r="G55" s="154" t="s">
        <v>12</v>
      </c>
      <c r="H55" s="103" t="s">
        <v>12</v>
      </c>
      <c r="I55" s="104" t="s">
        <v>12</v>
      </c>
      <c r="J55" s="75" t="s">
        <v>65</v>
      </c>
      <c r="K55" s="25" t="s">
        <v>24</v>
      </c>
      <c r="L55" s="177" t="s">
        <v>318</v>
      </c>
      <c r="M55" s="44" t="s">
        <v>155</v>
      </c>
      <c r="N55" s="209" t="s">
        <v>228</v>
      </c>
      <c r="O55" s="196" t="s">
        <v>350</v>
      </c>
      <c r="P55" s="77" t="s">
        <v>66</v>
      </c>
      <c r="Q55" s="70">
        <v>3</v>
      </c>
      <c r="R55" s="63"/>
      <c r="S55" s="71"/>
      <c r="T55" s="71"/>
      <c r="U55" s="71"/>
      <c r="V55" s="71"/>
      <c r="W55" s="71"/>
      <c r="X55" s="71"/>
    </row>
    <row r="56" spans="1:18" s="71" customFormat="1" ht="24" customHeight="1" thickBot="1">
      <c r="A56" s="513" t="s">
        <v>67</v>
      </c>
      <c r="B56" s="514"/>
      <c r="C56" s="536"/>
      <c r="D56" s="536"/>
      <c r="E56" s="536"/>
      <c r="F56" s="536"/>
      <c r="G56" s="536"/>
      <c r="H56" s="536"/>
      <c r="I56" s="536"/>
      <c r="J56" s="514"/>
      <c r="K56" s="514"/>
      <c r="L56" s="514"/>
      <c r="M56" s="514"/>
      <c r="N56" s="514"/>
      <c r="O56" s="514"/>
      <c r="P56" s="514"/>
      <c r="Q56" s="72"/>
      <c r="R56" s="73"/>
    </row>
    <row r="57" spans="1:18" s="78" customFormat="1" ht="36" customHeight="1">
      <c r="A57" s="588" t="s">
        <v>68</v>
      </c>
      <c r="B57" s="425">
        <f>SUM(C57:F63,G62:G63)</f>
        <v>235</v>
      </c>
      <c r="C57" s="576">
        <v>30</v>
      </c>
      <c r="D57" s="143" t="s">
        <v>12</v>
      </c>
      <c r="E57" s="143" t="s">
        <v>12</v>
      </c>
      <c r="F57" s="143" t="s">
        <v>12</v>
      </c>
      <c r="G57" s="143">
        <v>16</v>
      </c>
      <c r="H57" s="143" t="s">
        <v>12</v>
      </c>
      <c r="I57" s="136" t="s">
        <v>12</v>
      </c>
      <c r="J57" s="80" t="s">
        <v>286</v>
      </c>
      <c r="K57" s="51" t="s">
        <v>263</v>
      </c>
      <c r="L57" s="178" t="s">
        <v>142</v>
      </c>
      <c r="M57" s="51" t="s">
        <v>165</v>
      </c>
      <c r="N57" s="451" t="s">
        <v>288</v>
      </c>
      <c r="O57" s="451" t="s">
        <v>351</v>
      </c>
      <c r="P57" s="422" t="s">
        <v>74</v>
      </c>
      <c r="Q57" s="555">
        <v>11</v>
      </c>
      <c r="R57" s="63"/>
    </row>
    <row r="58" spans="1:18" s="78" customFormat="1" ht="24" customHeight="1">
      <c r="A58" s="563"/>
      <c r="B58" s="426"/>
      <c r="C58" s="420"/>
      <c r="D58" s="82">
        <v>5</v>
      </c>
      <c r="E58" s="82" t="s">
        <v>12</v>
      </c>
      <c r="F58" s="82" t="s">
        <v>12</v>
      </c>
      <c r="G58" s="82" t="s">
        <v>12</v>
      </c>
      <c r="H58" s="82" t="s">
        <v>12</v>
      </c>
      <c r="I58" s="137" t="s">
        <v>12</v>
      </c>
      <c r="J58" s="83" t="s">
        <v>69</v>
      </c>
      <c r="K58" s="52" t="s">
        <v>70</v>
      </c>
      <c r="L58" s="233" t="s">
        <v>275</v>
      </c>
      <c r="M58" s="380" t="s">
        <v>323</v>
      </c>
      <c r="N58" s="452"/>
      <c r="O58" s="452"/>
      <c r="P58" s="423"/>
      <c r="Q58" s="556"/>
      <c r="R58" s="63"/>
    </row>
    <row r="59" spans="1:24" s="96" customFormat="1" ht="36.75" customHeight="1">
      <c r="A59" s="563"/>
      <c r="B59" s="426"/>
      <c r="C59" s="420"/>
      <c r="D59" s="82" t="s">
        <v>12</v>
      </c>
      <c r="E59" s="82" t="s">
        <v>12</v>
      </c>
      <c r="F59" s="82" t="s">
        <v>12</v>
      </c>
      <c r="G59" s="82">
        <v>16</v>
      </c>
      <c r="H59" s="82" t="s">
        <v>12</v>
      </c>
      <c r="I59" s="137" t="s">
        <v>12</v>
      </c>
      <c r="J59" s="83" t="s">
        <v>287</v>
      </c>
      <c r="K59" s="52" t="s">
        <v>71</v>
      </c>
      <c r="L59" s="178" t="s">
        <v>142</v>
      </c>
      <c r="M59" s="52" t="s">
        <v>166</v>
      </c>
      <c r="N59" s="452"/>
      <c r="O59" s="452"/>
      <c r="P59" s="423"/>
      <c r="Q59" s="556"/>
      <c r="R59" s="63"/>
      <c r="S59" s="78"/>
      <c r="T59" s="78"/>
      <c r="U59" s="78"/>
      <c r="V59" s="78"/>
      <c r="W59" s="78"/>
      <c r="X59" s="78"/>
    </row>
    <row r="60" spans="1:24" s="97" customFormat="1" ht="24" customHeight="1">
      <c r="A60" s="563"/>
      <c r="B60" s="426"/>
      <c r="C60" s="420"/>
      <c r="D60" s="82" t="s">
        <v>12</v>
      </c>
      <c r="E60" s="82" t="s">
        <v>12</v>
      </c>
      <c r="F60" s="82" t="s">
        <v>12</v>
      </c>
      <c r="G60" s="82">
        <v>16</v>
      </c>
      <c r="H60" s="82" t="s">
        <v>12</v>
      </c>
      <c r="I60" s="137" t="s">
        <v>12</v>
      </c>
      <c r="J60" s="83" t="s">
        <v>324</v>
      </c>
      <c r="K60" s="52" t="s">
        <v>72</v>
      </c>
      <c r="L60" s="178" t="s">
        <v>167</v>
      </c>
      <c r="M60" s="52" t="s">
        <v>168</v>
      </c>
      <c r="N60" s="452"/>
      <c r="O60" s="452"/>
      <c r="P60" s="423"/>
      <c r="Q60" s="556"/>
      <c r="R60" s="63"/>
      <c r="S60" s="78"/>
      <c r="T60" s="78"/>
      <c r="U60" s="78"/>
      <c r="V60" s="78"/>
      <c r="W60" s="78"/>
      <c r="X60" s="78"/>
    </row>
    <row r="61" spans="1:18" s="78" customFormat="1" ht="32.25" customHeight="1">
      <c r="A61" s="563"/>
      <c r="B61" s="426"/>
      <c r="C61" s="420"/>
      <c r="D61" s="82" t="s">
        <v>12</v>
      </c>
      <c r="E61" s="82" t="s">
        <v>12</v>
      </c>
      <c r="F61" s="82" t="s">
        <v>12</v>
      </c>
      <c r="G61" s="82">
        <v>16</v>
      </c>
      <c r="H61" s="82" t="s">
        <v>12</v>
      </c>
      <c r="I61" s="137" t="s">
        <v>12</v>
      </c>
      <c r="J61" s="83" t="s">
        <v>254</v>
      </c>
      <c r="K61" s="52" t="s">
        <v>73</v>
      </c>
      <c r="L61" s="178" t="s">
        <v>142</v>
      </c>
      <c r="M61" s="52" t="s">
        <v>170</v>
      </c>
      <c r="N61" s="452"/>
      <c r="O61" s="452"/>
      <c r="P61" s="423"/>
      <c r="Q61" s="556"/>
      <c r="R61" s="63"/>
    </row>
    <row r="62" spans="1:24" s="98" customFormat="1" ht="27" customHeight="1">
      <c r="A62" s="563"/>
      <c r="B62" s="426"/>
      <c r="C62" s="420"/>
      <c r="D62" s="82"/>
      <c r="E62" s="82" t="s">
        <v>12</v>
      </c>
      <c r="F62" s="82" t="s">
        <v>12</v>
      </c>
      <c r="G62" s="82">
        <v>16</v>
      </c>
      <c r="H62" s="82" t="s">
        <v>12</v>
      </c>
      <c r="I62" s="137" t="s">
        <v>12</v>
      </c>
      <c r="J62" s="560" t="s">
        <v>359</v>
      </c>
      <c r="K62" s="562" t="s">
        <v>76</v>
      </c>
      <c r="L62" s="614" t="s">
        <v>171</v>
      </c>
      <c r="M62" s="562" t="s">
        <v>172</v>
      </c>
      <c r="N62" s="452"/>
      <c r="O62" s="452"/>
      <c r="P62" s="423"/>
      <c r="Q62" s="556"/>
      <c r="R62" s="63"/>
      <c r="S62" s="78"/>
      <c r="T62" s="78"/>
      <c r="U62" s="78"/>
      <c r="V62" s="78"/>
      <c r="W62" s="78"/>
      <c r="X62" s="78"/>
    </row>
    <row r="63" spans="1:18" s="78" customFormat="1" ht="27.75" customHeight="1" thickBot="1">
      <c r="A63" s="589"/>
      <c r="B63" s="427"/>
      <c r="C63" s="577"/>
      <c r="D63" s="144">
        <v>65</v>
      </c>
      <c r="E63" s="144">
        <v>15</v>
      </c>
      <c r="F63" s="144" t="s">
        <v>12</v>
      </c>
      <c r="G63" s="144">
        <v>104</v>
      </c>
      <c r="H63" s="144" t="s">
        <v>12</v>
      </c>
      <c r="I63" s="140" t="s">
        <v>12</v>
      </c>
      <c r="J63" s="561"/>
      <c r="K63" s="512"/>
      <c r="L63" s="615"/>
      <c r="M63" s="512"/>
      <c r="N63" s="453"/>
      <c r="O63" s="453"/>
      <c r="P63" s="424"/>
      <c r="Q63" s="557"/>
      <c r="R63" s="63"/>
    </row>
    <row r="64" spans="1:18" s="78" customFormat="1" ht="36.75" customHeight="1">
      <c r="A64" s="616" t="s">
        <v>77</v>
      </c>
      <c r="B64" s="619">
        <f>SUM(C64:F70,G70,G64)</f>
        <v>250</v>
      </c>
      <c r="C64" s="419">
        <v>30</v>
      </c>
      <c r="D64" s="135">
        <v>60</v>
      </c>
      <c r="E64" s="135" t="s">
        <v>12</v>
      </c>
      <c r="F64" s="135" t="s">
        <v>12</v>
      </c>
      <c r="G64" s="135">
        <v>16</v>
      </c>
      <c r="H64" s="135" t="s">
        <v>12</v>
      </c>
      <c r="I64" s="153" t="s">
        <v>12</v>
      </c>
      <c r="J64" s="335" t="s">
        <v>78</v>
      </c>
      <c r="K64" s="94" t="s">
        <v>79</v>
      </c>
      <c r="L64" s="184" t="s">
        <v>167</v>
      </c>
      <c r="M64" s="51" t="s">
        <v>173</v>
      </c>
      <c r="N64" s="451" t="s">
        <v>284</v>
      </c>
      <c r="O64" s="451" t="s">
        <v>352</v>
      </c>
      <c r="P64" s="422" t="s">
        <v>80</v>
      </c>
      <c r="Q64" s="555">
        <v>11</v>
      </c>
      <c r="R64" s="63"/>
    </row>
    <row r="65" spans="1:18" s="78" customFormat="1" ht="25.5" customHeight="1">
      <c r="A65" s="617"/>
      <c r="B65" s="620"/>
      <c r="C65" s="420"/>
      <c r="D65" s="82" t="s">
        <v>12</v>
      </c>
      <c r="E65" s="82" t="s">
        <v>12</v>
      </c>
      <c r="F65" s="82" t="s">
        <v>12</v>
      </c>
      <c r="G65" s="82">
        <v>120</v>
      </c>
      <c r="H65" s="82" t="s">
        <v>12</v>
      </c>
      <c r="I65" s="137" t="s">
        <v>12</v>
      </c>
      <c r="J65" s="336" t="s">
        <v>81</v>
      </c>
      <c r="K65" s="95" t="s">
        <v>82</v>
      </c>
      <c r="L65" s="185" t="s">
        <v>325</v>
      </c>
      <c r="M65" s="380" t="s">
        <v>326</v>
      </c>
      <c r="N65" s="452"/>
      <c r="O65" s="452"/>
      <c r="P65" s="423"/>
      <c r="Q65" s="556"/>
      <c r="R65" s="63"/>
    </row>
    <row r="66" spans="1:18" s="78" customFormat="1" ht="36" customHeight="1">
      <c r="A66" s="617"/>
      <c r="B66" s="620"/>
      <c r="C66" s="420"/>
      <c r="D66" s="82" t="s">
        <v>12</v>
      </c>
      <c r="E66" s="82" t="s">
        <v>12</v>
      </c>
      <c r="F66" s="82" t="s">
        <v>12</v>
      </c>
      <c r="G66" s="82">
        <v>16</v>
      </c>
      <c r="H66" s="82" t="s">
        <v>12</v>
      </c>
      <c r="I66" s="137" t="s">
        <v>12</v>
      </c>
      <c r="J66" s="336" t="s">
        <v>83</v>
      </c>
      <c r="K66" s="95" t="s">
        <v>84</v>
      </c>
      <c r="L66" s="185" t="s">
        <v>142</v>
      </c>
      <c r="M66" s="52" t="s">
        <v>174</v>
      </c>
      <c r="N66" s="452"/>
      <c r="O66" s="452"/>
      <c r="P66" s="423"/>
      <c r="Q66" s="556"/>
      <c r="R66" s="63"/>
    </row>
    <row r="67" spans="1:18" s="78" customFormat="1" ht="36" customHeight="1">
      <c r="A67" s="617"/>
      <c r="B67" s="620"/>
      <c r="C67" s="420"/>
      <c r="D67" s="82" t="s">
        <v>12</v>
      </c>
      <c r="E67" s="82" t="s">
        <v>12</v>
      </c>
      <c r="F67" s="82" t="s">
        <v>12</v>
      </c>
      <c r="G67" s="82">
        <v>16</v>
      </c>
      <c r="H67" s="82" t="s">
        <v>12</v>
      </c>
      <c r="I67" s="137" t="s">
        <v>12</v>
      </c>
      <c r="J67" s="381" t="s">
        <v>327</v>
      </c>
      <c r="K67" s="95" t="s">
        <v>85</v>
      </c>
      <c r="L67" s="185" t="s">
        <v>167</v>
      </c>
      <c r="M67" s="52" t="s">
        <v>175</v>
      </c>
      <c r="N67" s="452"/>
      <c r="O67" s="452"/>
      <c r="P67" s="423"/>
      <c r="Q67" s="556"/>
      <c r="R67" s="63"/>
    </row>
    <row r="68" spans="1:18" s="78" customFormat="1" ht="25.5" customHeight="1">
      <c r="A68" s="617"/>
      <c r="B68" s="620"/>
      <c r="C68" s="420"/>
      <c r="D68" s="82">
        <v>10</v>
      </c>
      <c r="E68" s="82" t="s">
        <v>12</v>
      </c>
      <c r="F68" s="82">
        <v>15</v>
      </c>
      <c r="G68" s="82" t="s">
        <v>12</v>
      </c>
      <c r="H68" s="82" t="s">
        <v>12</v>
      </c>
      <c r="I68" s="137" t="s">
        <v>12</v>
      </c>
      <c r="J68" s="381" t="s">
        <v>328</v>
      </c>
      <c r="K68" s="95" t="s">
        <v>86</v>
      </c>
      <c r="L68" s="185" t="s">
        <v>142</v>
      </c>
      <c r="M68" s="52" t="s">
        <v>176</v>
      </c>
      <c r="N68" s="452"/>
      <c r="O68" s="452"/>
      <c r="P68" s="423"/>
      <c r="Q68" s="556"/>
      <c r="R68" s="63"/>
    </row>
    <row r="69" spans="1:18" s="78" customFormat="1" ht="25.5" customHeight="1">
      <c r="A69" s="617"/>
      <c r="B69" s="620"/>
      <c r="C69" s="420"/>
      <c r="D69" s="82" t="s">
        <v>12</v>
      </c>
      <c r="E69" s="82">
        <v>15</v>
      </c>
      <c r="F69" s="82" t="s">
        <v>12</v>
      </c>
      <c r="G69" s="82" t="s">
        <v>12</v>
      </c>
      <c r="H69" s="82" t="s">
        <v>12</v>
      </c>
      <c r="I69" s="137" t="s">
        <v>12</v>
      </c>
      <c r="J69" s="337" t="s">
        <v>267</v>
      </c>
      <c r="K69" s="95" t="s">
        <v>31</v>
      </c>
      <c r="L69" s="190" t="s">
        <v>158</v>
      </c>
      <c r="M69" s="191" t="s">
        <v>161</v>
      </c>
      <c r="N69" s="452"/>
      <c r="O69" s="452"/>
      <c r="P69" s="423"/>
      <c r="Q69" s="556"/>
      <c r="R69" s="63"/>
    </row>
    <row r="70" spans="1:18" s="78" customFormat="1" ht="25.5" customHeight="1" thickBot="1">
      <c r="A70" s="618"/>
      <c r="B70" s="621"/>
      <c r="C70" s="421"/>
      <c r="D70" s="139" t="s">
        <v>12</v>
      </c>
      <c r="E70" s="139" t="s">
        <v>12</v>
      </c>
      <c r="F70" s="139" t="s">
        <v>12</v>
      </c>
      <c r="G70" s="139">
        <v>104</v>
      </c>
      <c r="H70" s="139" t="s">
        <v>12</v>
      </c>
      <c r="I70" s="255" t="s">
        <v>12</v>
      </c>
      <c r="J70" s="338" t="s">
        <v>338</v>
      </c>
      <c r="K70" s="99" t="s">
        <v>32</v>
      </c>
      <c r="L70" s="181" t="s">
        <v>158</v>
      </c>
      <c r="M70" s="192" t="s">
        <v>162</v>
      </c>
      <c r="N70" s="453"/>
      <c r="O70" s="453"/>
      <c r="P70" s="424"/>
      <c r="Q70" s="557"/>
      <c r="R70" s="63"/>
    </row>
    <row r="71" spans="1:18" s="78" customFormat="1" ht="25.5" customHeight="1">
      <c r="A71" s="552" t="s">
        <v>87</v>
      </c>
      <c r="B71" s="564">
        <f>SUM(C71:F76,G71,G75,G76)</f>
        <v>120</v>
      </c>
      <c r="C71" s="604" t="s">
        <v>12</v>
      </c>
      <c r="D71" s="143" t="s">
        <v>12</v>
      </c>
      <c r="E71" s="143" t="s">
        <v>12</v>
      </c>
      <c r="F71" s="143" t="s">
        <v>12</v>
      </c>
      <c r="G71" s="143">
        <v>16</v>
      </c>
      <c r="H71" s="143" t="s">
        <v>12</v>
      </c>
      <c r="I71" s="136" t="s">
        <v>12</v>
      </c>
      <c r="J71" s="382" t="s">
        <v>321</v>
      </c>
      <c r="K71" s="149" t="s">
        <v>88</v>
      </c>
      <c r="L71" s="231" t="s">
        <v>275</v>
      </c>
      <c r="M71" s="94" t="s">
        <v>276</v>
      </c>
      <c r="N71" s="451" t="s">
        <v>227</v>
      </c>
      <c r="O71" s="451" t="s">
        <v>252</v>
      </c>
      <c r="P71" s="422" t="s">
        <v>89</v>
      </c>
      <c r="Q71" s="443">
        <v>6</v>
      </c>
      <c r="R71" s="63"/>
    </row>
    <row r="72" spans="1:24" s="98" customFormat="1" ht="36.75" customHeight="1">
      <c r="A72" s="553"/>
      <c r="B72" s="565"/>
      <c r="C72" s="605"/>
      <c r="D72" s="82" t="s">
        <v>12</v>
      </c>
      <c r="E72" s="82" t="s">
        <v>12</v>
      </c>
      <c r="F72" s="82" t="s">
        <v>12</v>
      </c>
      <c r="G72" s="340">
        <v>16</v>
      </c>
      <c r="H72" s="340" t="s">
        <v>12</v>
      </c>
      <c r="I72" s="281" t="s">
        <v>12</v>
      </c>
      <c r="J72" s="383" t="s">
        <v>329</v>
      </c>
      <c r="K72" s="232" t="s">
        <v>90</v>
      </c>
      <c r="L72" s="233" t="s">
        <v>275</v>
      </c>
      <c r="M72" s="95" t="s">
        <v>277</v>
      </c>
      <c r="N72" s="452"/>
      <c r="O72" s="452"/>
      <c r="P72" s="423"/>
      <c r="Q72" s="444"/>
      <c r="R72" s="63"/>
      <c r="S72" s="78"/>
      <c r="T72" s="78"/>
      <c r="U72" s="78"/>
      <c r="V72" s="78"/>
      <c r="W72" s="78"/>
      <c r="X72" s="78"/>
    </row>
    <row r="73" spans="1:24" s="98" customFormat="1" ht="25.5" customHeight="1">
      <c r="A73" s="553"/>
      <c r="B73" s="565"/>
      <c r="C73" s="605"/>
      <c r="D73" s="82" t="s">
        <v>12</v>
      </c>
      <c r="E73" s="82" t="s">
        <v>12</v>
      </c>
      <c r="F73" s="82" t="s">
        <v>12</v>
      </c>
      <c r="G73" s="340">
        <v>16</v>
      </c>
      <c r="H73" s="340" t="s">
        <v>12</v>
      </c>
      <c r="I73" s="281" t="s">
        <v>12</v>
      </c>
      <c r="J73" s="336" t="s">
        <v>91</v>
      </c>
      <c r="K73" s="150" t="s">
        <v>92</v>
      </c>
      <c r="L73" s="233" t="s">
        <v>275</v>
      </c>
      <c r="M73" s="95" t="s">
        <v>278</v>
      </c>
      <c r="N73" s="452"/>
      <c r="O73" s="452"/>
      <c r="P73" s="423"/>
      <c r="Q73" s="444"/>
      <c r="R73" s="63"/>
      <c r="S73" s="78"/>
      <c r="T73" s="78"/>
      <c r="U73" s="78"/>
      <c r="V73" s="78"/>
      <c r="W73" s="78"/>
      <c r="X73" s="78"/>
    </row>
    <row r="74" spans="1:24" s="100" customFormat="1" ht="25.5" customHeight="1">
      <c r="A74" s="553"/>
      <c r="B74" s="565"/>
      <c r="C74" s="605"/>
      <c r="D74" s="82" t="s">
        <v>12</v>
      </c>
      <c r="E74" s="82" t="s">
        <v>12</v>
      </c>
      <c r="F74" s="82" t="s">
        <v>12</v>
      </c>
      <c r="G74" s="340">
        <v>16</v>
      </c>
      <c r="H74" s="340" t="s">
        <v>12</v>
      </c>
      <c r="I74" s="281" t="s">
        <v>12</v>
      </c>
      <c r="J74" s="336" t="s">
        <v>93</v>
      </c>
      <c r="K74" s="150" t="s">
        <v>94</v>
      </c>
      <c r="L74" s="233" t="s">
        <v>275</v>
      </c>
      <c r="M74" s="95" t="s">
        <v>279</v>
      </c>
      <c r="N74" s="452"/>
      <c r="O74" s="452"/>
      <c r="P74" s="423"/>
      <c r="Q74" s="444"/>
      <c r="R74" s="63"/>
      <c r="S74" s="78"/>
      <c r="T74" s="78"/>
      <c r="U74" s="78"/>
      <c r="V74" s="78"/>
      <c r="W74" s="78"/>
      <c r="X74" s="78"/>
    </row>
    <row r="75" spans="1:18" s="78" customFormat="1" ht="32.25" customHeight="1">
      <c r="A75" s="554"/>
      <c r="B75" s="566"/>
      <c r="C75" s="605"/>
      <c r="D75" s="82" t="s">
        <v>12</v>
      </c>
      <c r="E75" s="82" t="s">
        <v>12</v>
      </c>
      <c r="F75" s="82" t="s">
        <v>12</v>
      </c>
      <c r="G75" s="340">
        <v>40</v>
      </c>
      <c r="H75" s="340" t="s">
        <v>12</v>
      </c>
      <c r="I75" s="281" t="s">
        <v>12</v>
      </c>
      <c r="J75" s="336" t="s">
        <v>314</v>
      </c>
      <c r="K75" s="150" t="s">
        <v>313</v>
      </c>
      <c r="L75" s="233" t="s">
        <v>275</v>
      </c>
      <c r="M75" s="95" t="s">
        <v>315</v>
      </c>
      <c r="N75" s="452"/>
      <c r="O75" s="452"/>
      <c r="P75" s="423"/>
      <c r="Q75" s="444"/>
      <c r="R75" s="63"/>
    </row>
    <row r="76" spans="1:18" s="78" customFormat="1" ht="25.5" customHeight="1" thickBot="1">
      <c r="A76" s="554"/>
      <c r="B76" s="566"/>
      <c r="C76" s="606"/>
      <c r="D76" s="139" t="s">
        <v>12</v>
      </c>
      <c r="E76" s="139" t="s">
        <v>12</v>
      </c>
      <c r="F76" s="139" t="s">
        <v>12</v>
      </c>
      <c r="G76" s="139">
        <v>64</v>
      </c>
      <c r="H76" s="139" t="s">
        <v>12</v>
      </c>
      <c r="I76" s="255" t="s">
        <v>12</v>
      </c>
      <c r="J76" s="339" t="s">
        <v>339</v>
      </c>
      <c r="K76" s="234" t="s">
        <v>32</v>
      </c>
      <c r="L76" s="235" t="s">
        <v>158</v>
      </c>
      <c r="M76" s="236" t="s">
        <v>162</v>
      </c>
      <c r="N76" s="453"/>
      <c r="O76" s="453"/>
      <c r="P76" s="424"/>
      <c r="Q76" s="541"/>
      <c r="R76" s="63"/>
    </row>
    <row r="77" spans="1:17" s="78" customFormat="1" ht="35.25" customHeight="1" thickBot="1">
      <c r="A77" s="373" t="s">
        <v>289</v>
      </c>
      <c r="B77" s="254">
        <v>135</v>
      </c>
      <c r="C77" s="102">
        <v>25</v>
      </c>
      <c r="D77" s="103">
        <v>30</v>
      </c>
      <c r="E77" s="103" t="s">
        <v>12</v>
      </c>
      <c r="F77" s="103" t="s">
        <v>12</v>
      </c>
      <c r="G77" s="103">
        <v>80</v>
      </c>
      <c r="H77" s="103" t="s">
        <v>12</v>
      </c>
      <c r="I77" s="104" t="s">
        <v>12</v>
      </c>
      <c r="J77" s="271" t="s">
        <v>96</v>
      </c>
      <c r="K77" s="25" t="s">
        <v>97</v>
      </c>
      <c r="L77" s="184" t="s">
        <v>142</v>
      </c>
      <c r="M77" s="38" t="s">
        <v>178</v>
      </c>
      <c r="N77" s="199" t="s">
        <v>253</v>
      </c>
      <c r="O77" s="204" t="s">
        <v>345</v>
      </c>
      <c r="P77" s="126" t="s">
        <v>9</v>
      </c>
      <c r="Q77" s="89">
        <v>5</v>
      </c>
    </row>
    <row r="78" spans="1:17" s="78" customFormat="1" ht="27" customHeight="1" thickBot="1">
      <c r="A78" s="513" t="s">
        <v>308</v>
      </c>
      <c r="B78" s="514"/>
      <c r="C78" s="514"/>
      <c r="D78" s="514"/>
      <c r="E78" s="514"/>
      <c r="F78" s="514"/>
      <c r="G78" s="514"/>
      <c r="H78" s="514"/>
      <c r="I78" s="514"/>
      <c r="J78" s="515"/>
      <c r="K78" s="515"/>
      <c r="L78" s="515"/>
      <c r="M78" s="515"/>
      <c r="N78" s="515"/>
      <c r="O78" s="515"/>
      <c r="P78" s="514"/>
      <c r="Q78" s="516"/>
    </row>
    <row r="79" spans="1:24" s="98" customFormat="1" ht="31.5" customHeight="1" thickBot="1">
      <c r="A79" s="378" t="s">
        <v>99</v>
      </c>
      <c r="B79" s="81">
        <v>80</v>
      </c>
      <c r="C79" s="266" t="s">
        <v>12</v>
      </c>
      <c r="D79" s="143" t="s">
        <v>12</v>
      </c>
      <c r="E79" s="143" t="s">
        <v>12</v>
      </c>
      <c r="F79" s="143" t="s">
        <v>12</v>
      </c>
      <c r="G79" s="143" t="s">
        <v>12</v>
      </c>
      <c r="H79" s="143">
        <v>80</v>
      </c>
      <c r="I79" s="146" t="s">
        <v>12</v>
      </c>
      <c r="J79" s="638"/>
      <c r="K79" s="639"/>
      <c r="L79" s="639"/>
      <c r="M79" s="639"/>
      <c r="N79" s="639"/>
      <c r="O79" s="640"/>
      <c r="P79" s="114" t="s">
        <v>9</v>
      </c>
      <c r="Q79" s="89">
        <v>2</v>
      </c>
      <c r="R79" s="63"/>
      <c r="S79" s="78"/>
      <c r="T79" s="78"/>
      <c r="U79" s="78"/>
      <c r="V79" s="78"/>
      <c r="W79" s="78"/>
      <c r="X79" s="78"/>
    </row>
    <row r="80" spans="1:24" s="108" customFormat="1" ht="36" customHeight="1" thickBot="1">
      <c r="A80" s="220" t="s">
        <v>100</v>
      </c>
      <c r="B80" s="84">
        <v>80</v>
      </c>
      <c r="C80" s="214" t="s">
        <v>12</v>
      </c>
      <c r="D80" s="82" t="s">
        <v>12</v>
      </c>
      <c r="E80" s="82" t="s">
        <v>12</v>
      </c>
      <c r="F80" s="82" t="s">
        <v>12</v>
      </c>
      <c r="G80" s="82" t="s">
        <v>12</v>
      </c>
      <c r="H80" s="82">
        <v>80</v>
      </c>
      <c r="I80" s="134" t="s">
        <v>12</v>
      </c>
      <c r="J80" s="635"/>
      <c r="K80" s="636"/>
      <c r="L80" s="636"/>
      <c r="M80" s="636"/>
      <c r="N80" s="636"/>
      <c r="O80" s="637"/>
      <c r="P80" s="114" t="s">
        <v>9</v>
      </c>
      <c r="Q80" s="70">
        <v>2</v>
      </c>
      <c r="R80" s="63"/>
      <c r="S80" s="78"/>
      <c r="T80" s="78"/>
      <c r="U80" s="78"/>
      <c r="V80" s="78"/>
      <c r="W80" s="78"/>
      <c r="X80" s="78"/>
    </row>
    <row r="81" spans="1:24" s="107" customFormat="1" ht="36" customHeight="1" thickBot="1">
      <c r="A81" s="221" t="s">
        <v>300</v>
      </c>
      <c r="B81" s="264">
        <v>80</v>
      </c>
      <c r="C81" s="267" t="s">
        <v>12</v>
      </c>
      <c r="D81" s="144" t="s">
        <v>12</v>
      </c>
      <c r="E81" s="144" t="s">
        <v>12</v>
      </c>
      <c r="F81" s="144" t="s">
        <v>12</v>
      </c>
      <c r="G81" s="144" t="s">
        <v>12</v>
      </c>
      <c r="H81" s="144">
        <v>80</v>
      </c>
      <c r="I81" s="147" t="s">
        <v>12</v>
      </c>
      <c r="J81" s="641"/>
      <c r="K81" s="642"/>
      <c r="L81" s="642"/>
      <c r="M81" s="642"/>
      <c r="N81" s="642"/>
      <c r="O81" s="643"/>
      <c r="P81" s="114" t="s">
        <v>9</v>
      </c>
      <c r="Q81" s="70">
        <v>2</v>
      </c>
      <c r="R81" s="63"/>
      <c r="S81" s="78"/>
      <c r="T81" s="78"/>
      <c r="U81" s="78"/>
      <c r="V81" s="78"/>
      <c r="W81" s="78"/>
      <c r="X81" s="78"/>
    </row>
    <row r="82" spans="1:18" s="78" customFormat="1" ht="27" customHeight="1" thickBot="1">
      <c r="A82" s="513" t="s">
        <v>306</v>
      </c>
      <c r="B82" s="514"/>
      <c r="C82" s="515"/>
      <c r="D82" s="515"/>
      <c r="E82" s="515"/>
      <c r="F82" s="515"/>
      <c r="G82" s="515"/>
      <c r="H82" s="515"/>
      <c r="I82" s="515"/>
      <c r="J82" s="536"/>
      <c r="K82" s="536"/>
      <c r="L82" s="536"/>
      <c r="M82" s="536"/>
      <c r="N82" s="536"/>
      <c r="O82" s="536"/>
      <c r="P82" s="514"/>
      <c r="Q82" s="516"/>
      <c r="R82" s="63"/>
    </row>
    <row r="83" spans="1:24" s="98" customFormat="1" ht="33" customHeight="1" thickBot="1">
      <c r="A83" s="220" t="s">
        <v>299</v>
      </c>
      <c r="B83" s="150">
        <v>120</v>
      </c>
      <c r="C83" s="266" t="s">
        <v>12</v>
      </c>
      <c r="D83" s="143" t="s">
        <v>12</v>
      </c>
      <c r="E83" s="143" t="s">
        <v>12</v>
      </c>
      <c r="F83" s="143" t="s">
        <v>12</v>
      </c>
      <c r="G83" s="143" t="s">
        <v>12</v>
      </c>
      <c r="H83" s="143" t="s">
        <v>12</v>
      </c>
      <c r="I83" s="146">
        <v>120</v>
      </c>
      <c r="J83" s="644"/>
      <c r="K83" s="645"/>
      <c r="L83" s="645"/>
      <c r="M83" s="645"/>
      <c r="N83" s="645"/>
      <c r="O83" s="646"/>
      <c r="P83" s="114" t="s">
        <v>9</v>
      </c>
      <c r="Q83" s="70">
        <v>3</v>
      </c>
      <c r="R83" s="63"/>
      <c r="S83" s="78"/>
      <c r="T83" s="78"/>
      <c r="U83" s="78"/>
      <c r="V83" s="78"/>
      <c r="W83" s="78"/>
      <c r="X83" s="78"/>
    </row>
    <row r="84" spans="1:24" s="98" customFormat="1" ht="33" customHeight="1" thickBot="1">
      <c r="A84" s="220" t="s">
        <v>100</v>
      </c>
      <c r="B84" s="150">
        <v>40</v>
      </c>
      <c r="C84" s="214" t="s">
        <v>12</v>
      </c>
      <c r="D84" s="82" t="s">
        <v>12</v>
      </c>
      <c r="E84" s="82" t="s">
        <v>12</v>
      </c>
      <c r="F84" s="82" t="s">
        <v>12</v>
      </c>
      <c r="G84" s="82" t="s">
        <v>12</v>
      </c>
      <c r="H84" s="82" t="s">
        <v>12</v>
      </c>
      <c r="I84" s="134">
        <v>40</v>
      </c>
      <c r="J84" s="629"/>
      <c r="K84" s="630"/>
      <c r="L84" s="630"/>
      <c r="M84" s="630"/>
      <c r="N84" s="630"/>
      <c r="O84" s="631"/>
      <c r="P84" s="114" t="s">
        <v>9</v>
      </c>
      <c r="Q84" s="70">
        <v>1</v>
      </c>
      <c r="R84" s="63"/>
      <c r="S84" s="78"/>
      <c r="T84" s="78"/>
      <c r="U84" s="78"/>
      <c r="V84" s="78"/>
      <c r="W84" s="78"/>
      <c r="X84" s="78"/>
    </row>
    <row r="85" spans="1:24" s="98" customFormat="1" ht="33" customHeight="1" thickBot="1">
      <c r="A85" s="358" t="s">
        <v>297</v>
      </c>
      <c r="B85" s="150">
        <v>40</v>
      </c>
      <c r="C85" s="214" t="s">
        <v>12</v>
      </c>
      <c r="D85" s="82" t="s">
        <v>12</v>
      </c>
      <c r="E85" s="82" t="s">
        <v>12</v>
      </c>
      <c r="F85" s="82" t="s">
        <v>12</v>
      </c>
      <c r="G85" s="82" t="s">
        <v>12</v>
      </c>
      <c r="H85" s="82" t="s">
        <v>12</v>
      </c>
      <c r="I85" s="134">
        <v>40</v>
      </c>
      <c r="J85" s="629"/>
      <c r="K85" s="630"/>
      <c r="L85" s="630"/>
      <c r="M85" s="630"/>
      <c r="N85" s="630"/>
      <c r="O85" s="631"/>
      <c r="P85" s="114" t="s">
        <v>9</v>
      </c>
      <c r="Q85" s="70">
        <v>1</v>
      </c>
      <c r="R85" s="63"/>
      <c r="S85" s="78"/>
      <c r="T85" s="78"/>
      <c r="U85" s="78"/>
      <c r="V85" s="78"/>
      <c r="W85" s="78"/>
      <c r="X85" s="78"/>
    </row>
    <row r="86" spans="1:24" s="98" customFormat="1" ht="33" customHeight="1" thickBot="1">
      <c r="A86" s="379" t="s">
        <v>99</v>
      </c>
      <c r="B86" s="151">
        <v>80</v>
      </c>
      <c r="C86" s="267" t="s">
        <v>12</v>
      </c>
      <c r="D86" s="144" t="s">
        <v>12</v>
      </c>
      <c r="E86" s="144" t="s">
        <v>12</v>
      </c>
      <c r="F86" s="144" t="s">
        <v>12</v>
      </c>
      <c r="G86" s="144" t="s">
        <v>12</v>
      </c>
      <c r="H86" s="144" t="s">
        <v>12</v>
      </c>
      <c r="I86" s="147">
        <v>80</v>
      </c>
      <c r="J86" s="632"/>
      <c r="K86" s="633"/>
      <c r="L86" s="633"/>
      <c r="M86" s="633"/>
      <c r="N86" s="633"/>
      <c r="O86" s="634"/>
      <c r="P86" s="105" t="s">
        <v>9</v>
      </c>
      <c r="Q86" s="70">
        <v>2</v>
      </c>
      <c r="R86" s="63"/>
      <c r="S86" s="78"/>
      <c r="T86" s="78"/>
      <c r="U86" s="78"/>
      <c r="V86" s="78"/>
      <c r="W86" s="78"/>
      <c r="X86" s="78"/>
    </row>
    <row r="87" spans="1:18" s="78" customFormat="1" ht="28.5" customHeight="1" thickBot="1">
      <c r="A87" s="38" t="s">
        <v>98</v>
      </c>
      <c r="B87" s="127">
        <v>1715</v>
      </c>
      <c r="C87" s="272">
        <v>210</v>
      </c>
      <c r="D87" s="273">
        <v>260</v>
      </c>
      <c r="E87" s="273">
        <v>70</v>
      </c>
      <c r="F87" s="273">
        <f>SUM(F68,F55)</f>
        <v>75</v>
      </c>
      <c r="G87" s="274">
        <v>580</v>
      </c>
      <c r="H87" s="286">
        <v>240</v>
      </c>
      <c r="I87" s="346">
        <v>280</v>
      </c>
      <c r="J87" s="486"/>
      <c r="K87" s="487"/>
      <c r="L87" s="487"/>
      <c r="M87" s="487"/>
      <c r="N87" s="487"/>
      <c r="O87" s="488"/>
      <c r="P87" s="28" t="s">
        <v>310</v>
      </c>
      <c r="Q87" s="70">
        <v>65</v>
      </c>
      <c r="R87" s="106"/>
    </row>
    <row r="88" spans="1:17" ht="13.5" thickBot="1">
      <c r="A88" s="601"/>
      <c r="B88" s="602"/>
      <c r="C88" s="602"/>
      <c r="D88" s="602"/>
      <c r="E88" s="602"/>
      <c r="F88" s="602"/>
      <c r="G88" s="602"/>
      <c r="H88" s="602"/>
      <c r="I88" s="602"/>
      <c r="J88" s="602"/>
      <c r="K88" s="602"/>
      <c r="L88" s="602"/>
      <c r="M88" s="602"/>
      <c r="N88" s="602"/>
      <c r="O88" s="602"/>
      <c r="P88" s="602"/>
      <c r="Q88" s="603"/>
    </row>
    <row r="89" spans="1:27" s="352" customFormat="1" ht="45" customHeight="1" thickBot="1">
      <c r="A89" s="593" t="s">
        <v>309</v>
      </c>
      <c r="B89" s="594"/>
      <c r="C89" s="594"/>
      <c r="D89" s="594"/>
      <c r="E89" s="594"/>
      <c r="F89" s="594"/>
      <c r="G89" s="594"/>
      <c r="H89" s="594"/>
      <c r="I89" s="594"/>
      <c r="J89" s="594"/>
      <c r="K89" s="594"/>
      <c r="L89" s="594"/>
      <c r="M89" s="594"/>
      <c r="N89" s="594"/>
      <c r="O89" s="594"/>
      <c r="P89" s="594"/>
      <c r="Q89" s="595"/>
      <c r="R89" s="351"/>
      <c r="S89" s="351"/>
      <c r="T89" s="351"/>
      <c r="U89" s="351"/>
      <c r="V89" s="351"/>
      <c r="W89" s="351"/>
      <c r="X89" s="351"/>
      <c r="Y89" s="351"/>
      <c r="Z89" s="351"/>
      <c r="AA89" s="351"/>
    </row>
    <row r="90" spans="1:17" s="109" customFormat="1" ht="21.75" customHeight="1" thickBot="1">
      <c r="A90" s="160" t="s">
        <v>3</v>
      </c>
      <c r="B90" s="534" t="s">
        <v>4</v>
      </c>
      <c r="C90" s="438" t="s">
        <v>5</v>
      </c>
      <c r="D90" s="439"/>
      <c r="E90" s="439"/>
      <c r="F90" s="439"/>
      <c r="G90" s="439"/>
      <c r="H90" s="439"/>
      <c r="I90" s="440"/>
      <c r="J90" s="454" t="s">
        <v>101</v>
      </c>
      <c r="K90" s="455"/>
      <c r="L90" s="466" t="s">
        <v>192</v>
      </c>
      <c r="M90" s="466" t="s">
        <v>193</v>
      </c>
      <c r="N90" s="466" t="s">
        <v>207</v>
      </c>
      <c r="O90" s="466" t="s">
        <v>206</v>
      </c>
      <c r="P90" s="464" t="s">
        <v>7</v>
      </c>
      <c r="Q90" s="466" t="s">
        <v>102</v>
      </c>
    </row>
    <row r="91" spans="1:18" s="109" customFormat="1" ht="37.5" customHeight="1" thickBot="1">
      <c r="A91" s="161" t="s">
        <v>40</v>
      </c>
      <c r="B91" s="535"/>
      <c r="C91" s="326" t="s">
        <v>13</v>
      </c>
      <c r="D91" s="295" t="s">
        <v>0</v>
      </c>
      <c r="E91" s="327" t="s">
        <v>1</v>
      </c>
      <c r="F91" s="295" t="s">
        <v>2</v>
      </c>
      <c r="G91" s="327" t="s">
        <v>11</v>
      </c>
      <c r="H91" s="295" t="s">
        <v>304</v>
      </c>
      <c r="I91" s="296" t="s">
        <v>305</v>
      </c>
      <c r="J91" s="456"/>
      <c r="K91" s="457"/>
      <c r="L91" s="467"/>
      <c r="M91" s="467"/>
      <c r="N91" s="467"/>
      <c r="O91" s="467"/>
      <c r="P91" s="465"/>
      <c r="Q91" s="467"/>
      <c r="R91" s="110"/>
    </row>
    <row r="92" spans="1:18" s="109" customFormat="1" ht="36" customHeight="1" thickBot="1">
      <c r="A92" s="567" t="s">
        <v>55</v>
      </c>
      <c r="B92" s="568"/>
      <c r="C92" s="569"/>
      <c r="D92" s="569"/>
      <c r="E92" s="569"/>
      <c r="F92" s="569"/>
      <c r="G92" s="569"/>
      <c r="H92" s="569"/>
      <c r="I92" s="569"/>
      <c r="J92" s="568"/>
      <c r="K92" s="568"/>
      <c r="L92" s="569"/>
      <c r="M92" s="569"/>
      <c r="N92" s="569"/>
      <c r="O92" s="569"/>
      <c r="P92" s="569"/>
      <c r="Q92" s="570"/>
      <c r="R92" s="111"/>
    </row>
    <row r="93" spans="1:18" s="109" customFormat="1" ht="31.5" customHeight="1" thickBot="1">
      <c r="A93" s="64" t="s">
        <v>56</v>
      </c>
      <c r="B93" s="56" t="s">
        <v>12</v>
      </c>
      <c r="C93" s="65" t="s">
        <v>12</v>
      </c>
      <c r="D93" s="66" t="s">
        <v>12</v>
      </c>
      <c r="E93" s="66" t="s">
        <v>12</v>
      </c>
      <c r="F93" s="66" t="s">
        <v>12</v>
      </c>
      <c r="G93" s="328" t="s">
        <v>12</v>
      </c>
      <c r="H93" s="66" t="s">
        <v>12</v>
      </c>
      <c r="I93" s="67" t="s">
        <v>12</v>
      </c>
      <c r="J93" s="112" t="s">
        <v>57</v>
      </c>
      <c r="K93" s="101" t="s">
        <v>23</v>
      </c>
      <c r="L93" s="177" t="s">
        <v>316</v>
      </c>
      <c r="M93" s="44" t="s">
        <v>139</v>
      </c>
      <c r="N93" s="105" t="s">
        <v>208</v>
      </c>
      <c r="O93" s="38" t="s">
        <v>12</v>
      </c>
      <c r="P93" s="69" t="s">
        <v>9</v>
      </c>
      <c r="Q93" s="70" t="s">
        <v>12</v>
      </c>
      <c r="R93" s="106"/>
    </row>
    <row r="94" spans="1:17" s="109" customFormat="1" ht="30" customHeight="1" thickBot="1">
      <c r="A94" s="468" t="s">
        <v>38</v>
      </c>
      <c r="B94" s="469"/>
      <c r="C94" s="571"/>
      <c r="D94" s="571"/>
      <c r="E94" s="571"/>
      <c r="F94" s="571"/>
      <c r="G94" s="571"/>
      <c r="H94" s="571"/>
      <c r="I94" s="571"/>
      <c r="J94" s="469"/>
      <c r="K94" s="469"/>
      <c r="L94" s="469"/>
      <c r="M94" s="469"/>
      <c r="N94" s="469"/>
      <c r="O94" s="469"/>
      <c r="P94" s="469"/>
      <c r="Q94" s="470"/>
    </row>
    <row r="95" spans="1:17" s="109" customFormat="1" ht="33" customHeight="1">
      <c r="A95" s="572" t="s">
        <v>205</v>
      </c>
      <c r="B95" s="574">
        <f>SUM(C95:G96)</f>
        <v>45</v>
      </c>
      <c r="C95" s="576">
        <v>20</v>
      </c>
      <c r="D95" s="143">
        <v>5</v>
      </c>
      <c r="E95" s="143">
        <v>15</v>
      </c>
      <c r="F95" s="143" t="s">
        <v>12</v>
      </c>
      <c r="G95" s="143" t="s">
        <v>12</v>
      </c>
      <c r="H95" s="143" t="s">
        <v>12</v>
      </c>
      <c r="I95" s="136" t="s">
        <v>12</v>
      </c>
      <c r="J95" s="166" t="s">
        <v>312</v>
      </c>
      <c r="K95" s="149" t="s">
        <v>104</v>
      </c>
      <c r="L95" s="180" t="s">
        <v>158</v>
      </c>
      <c r="M95" s="195" t="s">
        <v>181</v>
      </c>
      <c r="N95" s="448" t="s">
        <v>229</v>
      </c>
      <c r="O95" s="451" t="s">
        <v>255</v>
      </c>
      <c r="P95" s="448" t="s">
        <v>105</v>
      </c>
      <c r="Q95" s="510">
        <v>2</v>
      </c>
    </row>
    <row r="96" spans="1:17" s="109" customFormat="1" ht="33" customHeight="1" thickBot="1">
      <c r="A96" s="573"/>
      <c r="B96" s="575"/>
      <c r="C96" s="577"/>
      <c r="D96" s="144" t="s">
        <v>12</v>
      </c>
      <c r="E96" s="144">
        <v>5</v>
      </c>
      <c r="F96" s="144" t="s">
        <v>12</v>
      </c>
      <c r="G96" s="144" t="s">
        <v>12</v>
      </c>
      <c r="H96" s="144" t="s">
        <v>12</v>
      </c>
      <c r="I96" s="140" t="s">
        <v>12</v>
      </c>
      <c r="J96" s="401" t="s">
        <v>360</v>
      </c>
      <c r="K96" s="138" t="s">
        <v>28</v>
      </c>
      <c r="L96" s="200" t="s">
        <v>143</v>
      </c>
      <c r="M96" s="201" t="s">
        <v>280</v>
      </c>
      <c r="N96" s="450"/>
      <c r="O96" s="453"/>
      <c r="P96" s="450"/>
      <c r="Q96" s="512"/>
    </row>
    <row r="97" spans="1:17" s="109" customFormat="1" ht="42" customHeight="1" thickBot="1">
      <c r="A97" s="215" t="s">
        <v>106</v>
      </c>
      <c r="B97" s="425">
        <f>SUM(C97:G99)</f>
        <v>60</v>
      </c>
      <c r="C97" s="576">
        <v>30</v>
      </c>
      <c r="D97" s="458">
        <v>10</v>
      </c>
      <c r="E97" s="458">
        <v>20</v>
      </c>
      <c r="F97" s="458" t="s">
        <v>12</v>
      </c>
      <c r="G97" s="458" t="s">
        <v>12</v>
      </c>
      <c r="H97" s="458" t="s">
        <v>12</v>
      </c>
      <c r="I97" s="461" t="s">
        <v>12</v>
      </c>
      <c r="J97" s="168" t="s">
        <v>107</v>
      </c>
      <c r="K97" s="138" t="s">
        <v>30</v>
      </c>
      <c r="L97" s="141" t="s">
        <v>142</v>
      </c>
      <c r="M97" s="70" t="s">
        <v>160</v>
      </c>
      <c r="N97" s="206" t="s">
        <v>230</v>
      </c>
      <c r="O97" s="198" t="s">
        <v>256</v>
      </c>
      <c r="P97" s="105" t="s">
        <v>9</v>
      </c>
      <c r="Q97" s="510">
        <v>3</v>
      </c>
    </row>
    <row r="98" spans="1:17" s="109" customFormat="1" ht="37.5" customHeight="1" thickBot="1">
      <c r="A98" s="215" t="s">
        <v>108</v>
      </c>
      <c r="B98" s="610"/>
      <c r="C98" s="420"/>
      <c r="D98" s="459"/>
      <c r="E98" s="459"/>
      <c r="F98" s="459"/>
      <c r="G98" s="459"/>
      <c r="H98" s="459"/>
      <c r="I98" s="462"/>
      <c r="J98" s="169" t="s">
        <v>138</v>
      </c>
      <c r="K98" s="138" t="s">
        <v>137</v>
      </c>
      <c r="L98" s="141" t="s">
        <v>182</v>
      </c>
      <c r="M98" s="38" t="s">
        <v>183</v>
      </c>
      <c r="N98" s="210" t="s">
        <v>231</v>
      </c>
      <c r="O98" s="198" t="s">
        <v>342</v>
      </c>
      <c r="P98" s="105" t="s">
        <v>9</v>
      </c>
      <c r="Q98" s="511"/>
    </row>
    <row r="99" spans="1:17" s="109" customFormat="1" ht="37.5" customHeight="1" thickBot="1">
      <c r="A99" s="253" t="s">
        <v>109</v>
      </c>
      <c r="B99" s="610"/>
      <c r="C99" s="577"/>
      <c r="D99" s="460"/>
      <c r="E99" s="460"/>
      <c r="F99" s="460"/>
      <c r="G99" s="460"/>
      <c r="H99" s="460"/>
      <c r="I99" s="463"/>
      <c r="J99" s="75" t="s">
        <v>65</v>
      </c>
      <c r="K99" s="384" t="s">
        <v>24</v>
      </c>
      <c r="L99" s="177" t="s">
        <v>318</v>
      </c>
      <c r="M99" s="44" t="s">
        <v>155</v>
      </c>
      <c r="N99" s="114" t="s">
        <v>110</v>
      </c>
      <c r="O99" s="197" t="s">
        <v>110</v>
      </c>
      <c r="P99" s="114" t="s">
        <v>9</v>
      </c>
      <c r="Q99" s="511"/>
    </row>
    <row r="100" spans="1:17" s="109" customFormat="1" ht="30" customHeight="1" thickBot="1">
      <c r="A100" s="468" t="s">
        <v>39</v>
      </c>
      <c r="B100" s="469"/>
      <c r="C100" s="571"/>
      <c r="D100" s="571"/>
      <c r="E100" s="571"/>
      <c r="F100" s="571"/>
      <c r="G100" s="571"/>
      <c r="H100" s="571"/>
      <c r="I100" s="571"/>
      <c r="J100" s="569"/>
      <c r="K100" s="469"/>
      <c r="L100" s="569"/>
      <c r="M100" s="569"/>
      <c r="N100" s="469"/>
      <c r="O100" s="469"/>
      <c r="P100" s="469"/>
      <c r="Q100" s="470"/>
    </row>
    <row r="101" spans="1:17" s="109" customFormat="1" ht="30" customHeight="1" thickBot="1">
      <c r="A101" s="501" t="s">
        <v>301</v>
      </c>
      <c r="B101" s="489">
        <v>70</v>
      </c>
      <c r="C101" s="445">
        <v>20</v>
      </c>
      <c r="D101" s="276">
        <v>15</v>
      </c>
      <c r="E101" s="277">
        <v>10</v>
      </c>
      <c r="F101" s="279" t="s">
        <v>12</v>
      </c>
      <c r="G101" s="279" t="s">
        <v>12</v>
      </c>
      <c r="H101" s="279" t="s">
        <v>12</v>
      </c>
      <c r="I101" s="402" t="s">
        <v>12</v>
      </c>
      <c r="J101" s="408" t="s">
        <v>340</v>
      </c>
      <c r="K101" s="405" t="s">
        <v>341</v>
      </c>
      <c r="L101" s="386" t="s">
        <v>330</v>
      </c>
      <c r="M101" s="280" t="s">
        <v>157</v>
      </c>
      <c r="N101" s="448" t="s">
        <v>232</v>
      </c>
      <c r="O101" s="451" t="s">
        <v>246</v>
      </c>
      <c r="P101" s="503" t="s">
        <v>303</v>
      </c>
      <c r="Q101" s="510">
        <v>3</v>
      </c>
    </row>
    <row r="102" spans="1:17" s="109" customFormat="1" ht="38.25" customHeight="1">
      <c r="A102" s="521"/>
      <c r="B102" s="490"/>
      <c r="C102" s="446"/>
      <c r="D102" s="278">
        <v>10</v>
      </c>
      <c r="E102" s="278" t="s">
        <v>12</v>
      </c>
      <c r="F102" s="275" t="s">
        <v>12</v>
      </c>
      <c r="G102" s="275" t="s">
        <v>12</v>
      </c>
      <c r="H102" s="275" t="s">
        <v>12</v>
      </c>
      <c r="I102" s="403" t="s">
        <v>12</v>
      </c>
      <c r="J102" s="409" t="s">
        <v>302</v>
      </c>
      <c r="K102" s="406" t="s">
        <v>30</v>
      </c>
      <c r="L102" s="261" t="s">
        <v>142</v>
      </c>
      <c r="M102" s="281" t="s">
        <v>160</v>
      </c>
      <c r="N102" s="449"/>
      <c r="O102" s="452"/>
      <c r="P102" s="504"/>
      <c r="Q102" s="511"/>
    </row>
    <row r="103" spans="1:17" s="109" customFormat="1" ht="30" customHeight="1">
      <c r="A103" s="521"/>
      <c r="B103" s="490"/>
      <c r="C103" s="446"/>
      <c r="D103" s="278" t="s">
        <v>12</v>
      </c>
      <c r="E103" s="278">
        <v>5</v>
      </c>
      <c r="F103" s="275" t="s">
        <v>12</v>
      </c>
      <c r="G103" s="275" t="s">
        <v>12</v>
      </c>
      <c r="H103" s="275" t="s">
        <v>12</v>
      </c>
      <c r="I103" s="403" t="s">
        <v>12</v>
      </c>
      <c r="J103" s="410" t="s">
        <v>361</v>
      </c>
      <c r="K103" s="406" t="s">
        <v>64</v>
      </c>
      <c r="L103" s="261" t="s">
        <v>163</v>
      </c>
      <c r="M103" s="282" t="s">
        <v>164</v>
      </c>
      <c r="N103" s="449"/>
      <c r="O103" s="452"/>
      <c r="P103" s="504"/>
      <c r="Q103" s="511"/>
    </row>
    <row r="104" spans="1:17" s="109" customFormat="1" ht="41.25" customHeight="1" thickBot="1">
      <c r="A104" s="522"/>
      <c r="B104" s="491"/>
      <c r="C104" s="447"/>
      <c r="D104" s="353" t="s">
        <v>12</v>
      </c>
      <c r="E104" s="353">
        <v>10</v>
      </c>
      <c r="F104" s="354" t="s">
        <v>12</v>
      </c>
      <c r="G104" s="354" t="s">
        <v>12</v>
      </c>
      <c r="H104" s="354" t="s">
        <v>12</v>
      </c>
      <c r="I104" s="404" t="s">
        <v>12</v>
      </c>
      <c r="J104" s="411" t="s">
        <v>357</v>
      </c>
      <c r="K104" s="407" t="s">
        <v>36</v>
      </c>
      <c r="L104" s="283" t="s">
        <v>158</v>
      </c>
      <c r="M104" s="284" t="s">
        <v>159</v>
      </c>
      <c r="N104" s="450"/>
      <c r="O104" s="453"/>
      <c r="P104" s="505"/>
      <c r="Q104" s="512"/>
    </row>
    <row r="105" spans="1:17" s="109" customFormat="1" ht="36.75" customHeight="1" thickBot="1">
      <c r="A105" s="217" t="s">
        <v>111</v>
      </c>
      <c r="B105" s="396">
        <f>SUM(C105:G105)</f>
        <v>30</v>
      </c>
      <c r="C105" s="102">
        <v>15</v>
      </c>
      <c r="D105" s="103">
        <v>15</v>
      </c>
      <c r="E105" s="103" t="s">
        <v>12</v>
      </c>
      <c r="F105" s="103" t="s">
        <v>12</v>
      </c>
      <c r="G105" s="355" t="s">
        <v>12</v>
      </c>
      <c r="H105" s="355" t="s">
        <v>12</v>
      </c>
      <c r="I105" s="356" t="s">
        <v>12</v>
      </c>
      <c r="J105" s="414" t="s">
        <v>366</v>
      </c>
      <c r="K105" s="138" t="s">
        <v>341</v>
      </c>
      <c r="L105" s="386" t="s">
        <v>163</v>
      </c>
      <c r="M105" s="385" t="s">
        <v>335</v>
      </c>
      <c r="N105" s="415" t="s">
        <v>367</v>
      </c>
      <c r="O105" s="198" t="s">
        <v>343</v>
      </c>
      <c r="P105" s="263" t="s">
        <v>9</v>
      </c>
      <c r="Q105" s="27">
        <v>1</v>
      </c>
    </row>
    <row r="106" spans="1:17" s="109" customFormat="1" ht="30" customHeight="1" thickBot="1">
      <c r="A106" s="468" t="s">
        <v>67</v>
      </c>
      <c r="B106" s="469"/>
      <c r="C106" s="571"/>
      <c r="D106" s="571"/>
      <c r="E106" s="571"/>
      <c r="F106" s="571"/>
      <c r="G106" s="571"/>
      <c r="H106" s="571"/>
      <c r="I106" s="571"/>
      <c r="J106" s="469"/>
      <c r="K106" s="469"/>
      <c r="L106" s="607"/>
      <c r="M106" s="607"/>
      <c r="N106" s="469"/>
      <c r="O106" s="469"/>
      <c r="P106" s="469"/>
      <c r="Q106" s="470"/>
    </row>
    <row r="107" spans="1:18" s="109" customFormat="1" ht="40.5" customHeight="1" thickBot="1">
      <c r="A107" s="218" t="s">
        <v>112</v>
      </c>
      <c r="B107" s="387">
        <f>SUM(C107:E107,G107)</f>
        <v>135</v>
      </c>
      <c r="C107" s="130">
        <v>10</v>
      </c>
      <c r="D107" s="128">
        <v>45</v>
      </c>
      <c r="E107" s="128" t="s">
        <v>12</v>
      </c>
      <c r="F107" s="128" t="s">
        <v>12</v>
      </c>
      <c r="G107" s="128">
        <v>80</v>
      </c>
      <c r="H107" s="128" t="s">
        <v>12</v>
      </c>
      <c r="I107" s="129" t="s">
        <v>12</v>
      </c>
      <c r="J107" s="169" t="s">
        <v>138</v>
      </c>
      <c r="K107" s="116" t="s">
        <v>137</v>
      </c>
      <c r="L107" s="141" t="s">
        <v>182</v>
      </c>
      <c r="M107" s="38" t="s">
        <v>183</v>
      </c>
      <c r="N107" s="211" t="s">
        <v>231</v>
      </c>
      <c r="O107" s="203" t="s">
        <v>265</v>
      </c>
      <c r="P107" s="114" t="s">
        <v>113</v>
      </c>
      <c r="Q107" s="25">
        <v>6</v>
      </c>
      <c r="R107" s="117"/>
    </row>
    <row r="108" spans="1:17" s="109" customFormat="1" ht="41.25" customHeight="1" thickBot="1">
      <c r="A108" s="219" t="s">
        <v>114</v>
      </c>
      <c r="B108" s="394">
        <f>SUM(C108:G108)</f>
        <v>140</v>
      </c>
      <c r="C108" s="102">
        <v>15</v>
      </c>
      <c r="D108" s="103">
        <v>35</v>
      </c>
      <c r="E108" s="103">
        <v>10</v>
      </c>
      <c r="F108" s="103" t="s">
        <v>12</v>
      </c>
      <c r="G108" s="103">
        <v>80</v>
      </c>
      <c r="H108" s="103" t="s">
        <v>12</v>
      </c>
      <c r="I108" s="104" t="s">
        <v>12</v>
      </c>
      <c r="J108" s="68" t="s">
        <v>115</v>
      </c>
      <c r="K108" s="38" t="s">
        <v>116</v>
      </c>
      <c r="L108" s="141" t="s">
        <v>184</v>
      </c>
      <c r="M108" s="38" t="s">
        <v>185</v>
      </c>
      <c r="N108" s="69" t="s">
        <v>233</v>
      </c>
      <c r="O108" s="196" t="s">
        <v>257</v>
      </c>
      <c r="P108" s="105" t="s">
        <v>113</v>
      </c>
      <c r="Q108" s="38">
        <v>6</v>
      </c>
    </row>
    <row r="109" spans="1:17" s="109" customFormat="1" ht="42.75" customHeight="1">
      <c r="A109" s="580" t="s">
        <v>290</v>
      </c>
      <c r="B109" s="582">
        <f>SUM(C109:G110)</f>
        <v>95</v>
      </c>
      <c r="C109" s="419">
        <v>10</v>
      </c>
      <c r="D109" s="135">
        <v>30</v>
      </c>
      <c r="E109" s="135" t="s">
        <v>12</v>
      </c>
      <c r="F109" s="135" t="s">
        <v>12</v>
      </c>
      <c r="G109" s="135">
        <v>40</v>
      </c>
      <c r="H109" s="135" t="s">
        <v>12</v>
      </c>
      <c r="I109" s="153" t="s">
        <v>12</v>
      </c>
      <c r="J109" s="171" t="s">
        <v>117</v>
      </c>
      <c r="K109" s="54" t="s">
        <v>75</v>
      </c>
      <c r="L109" s="202" t="s">
        <v>169</v>
      </c>
      <c r="M109" s="54" t="s">
        <v>331</v>
      </c>
      <c r="N109" s="422" t="s">
        <v>235</v>
      </c>
      <c r="O109" s="451" t="s">
        <v>344</v>
      </c>
      <c r="P109" s="608" t="s">
        <v>105</v>
      </c>
      <c r="Q109" s="511">
        <v>4</v>
      </c>
    </row>
    <row r="110" spans="1:17" s="109" customFormat="1" ht="42" customHeight="1" thickBot="1">
      <c r="A110" s="581"/>
      <c r="B110" s="583"/>
      <c r="C110" s="421"/>
      <c r="D110" s="139">
        <v>15</v>
      </c>
      <c r="E110" s="139" t="s">
        <v>12</v>
      </c>
      <c r="F110" s="139" t="s">
        <v>12</v>
      </c>
      <c r="G110" s="139" t="s">
        <v>12</v>
      </c>
      <c r="H110" s="139" t="s">
        <v>12</v>
      </c>
      <c r="I110" s="255" t="s">
        <v>12</v>
      </c>
      <c r="J110" s="170" t="s">
        <v>107</v>
      </c>
      <c r="K110" s="53" t="s">
        <v>30</v>
      </c>
      <c r="L110" s="194" t="s">
        <v>142</v>
      </c>
      <c r="M110" s="119" t="s">
        <v>160</v>
      </c>
      <c r="N110" s="424"/>
      <c r="O110" s="453"/>
      <c r="P110" s="609"/>
      <c r="Q110" s="511"/>
    </row>
    <row r="111" spans="1:17" s="109" customFormat="1" ht="33" customHeight="1">
      <c r="A111" s="572" t="s">
        <v>118</v>
      </c>
      <c r="B111" s="579">
        <f>SUM(C111:E113,G111)</f>
        <v>110</v>
      </c>
      <c r="C111" s="576">
        <v>5</v>
      </c>
      <c r="D111" s="143">
        <v>15</v>
      </c>
      <c r="E111" s="143" t="s">
        <v>12</v>
      </c>
      <c r="F111" s="143" t="s">
        <v>12</v>
      </c>
      <c r="G111" s="143">
        <v>80</v>
      </c>
      <c r="H111" s="143" t="s">
        <v>12</v>
      </c>
      <c r="I111" s="136" t="s">
        <v>12</v>
      </c>
      <c r="J111" s="171" t="s">
        <v>119</v>
      </c>
      <c r="K111" s="54" t="s">
        <v>95</v>
      </c>
      <c r="L111" s="184" t="s">
        <v>177</v>
      </c>
      <c r="M111" s="51" t="s">
        <v>332</v>
      </c>
      <c r="N111" s="422" t="s">
        <v>236</v>
      </c>
      <c r="O111" s="451" t="s">
        <v>258</v>
      </c>
      <c r="P111" s="449" t="s">
        <v>120</v>
      </c>
      <c r="Q111" s="510">
        <v>6</v>
      </c>
    </row>
    <row r="112" spans="1:17" s="109" customFormat="1" ht="33" customHeight="1">
      <c r="A112" s="578"/>
      <c r="B112" s="579"/>
      <c r="C112" s="420"/>
      <c r="D112" s="82" t="s">
        <v>12</v>
      </c>
      <c r="E112" s="82" t="s">
        <v>12</v>
      </c>
      <c r="F112" s="82" t="s">
        <v>12</v>
      </c>
      <c r="G112" s="82">
        <v>80</v>
      </c>
      <c r="H112" s="82" t="s">
        <v>12</v>
      </c>
      <c r="I112" s="137" t="s">
        <v>12</v>
      </c>
      <c r="J112" s="167" t="s">
        <v>333</v>
      </c>
      <c r="K112" s="52" t="s">
        <v>121</v>
      </c>
      <c r="L112" s="185" t="s">
        <v>188</v>
      </c>
      <c r="M112" s="52" t="s">
        <v>189</v>
      </c>
      <c r="N112" s="423"/>
      <c r="O112" s="452"/>
      <c r="P112" s="449"/>
      <c r="Q112" s="511"/>
    </row>
    <row r="113" spans="1:17" s="109" customFormat="1" ht="33" customHeight="1" thickBot="1">
      <c r="A113" s="573"/>
      <c r="B113" s="575"/>
      <c r="C113" s="577"/>
      <c r="D113" s="144">
        <v>10</v>
      </c>
      <c r="E113" s="144" t="s">
        <v>12</v>
      </c>
      <c r="F113" s="144" t="s">
        <v>12</v>
      </c>
      <c r="G113" s="144" t="s">
        <v>12</v>
      </c>
      <c r="H113" s="144" t="s">
        <v>12</v>
      </c>
      <c r="I113" s="140" t="s">
        <v>12</v>
      </c>
      <c r="J113" s="172" t="s">
        <v>268</v>
      </c>
      <c r="K113" s="251" t="s">
        <v>122</v>
      </c>
      <c r="L113" s="200" t="s">
        <v>163</v>
      </c>
      <c r="M113" s="256" t="s">
        <v>335</v>
      </c>
      <c r="N113" s="424"/>
      <c r="O113" s="453"/>
      <c r="P113" s="450"/>
      <c r="Q113" s="512"/>
    </row>
    <row r="114" spans="1:17" s="109" customFormat="1" ht="33" customHeight="1">
      <c r="A114" s="572" t="s">
        <v>123</v>
      </c>
      <c r="B114" s="574">
        <f>SUM(C114:G115)</f>
        <v>135</v>
      </c>
      <c r="C114" s="419">
        <v>10</v>
      </c>
      <c r="D114" s="135">
        <v>45</v>
      </c>
      <c r="E114" s="135" t="s">
        <v>12</v>
      </c>
      <c r="F114" s="135" t="s">
        <v>12</v>
      </c>
      <c r="G114" s="135">
        <v>40</v>
      </c>
      <c r="H114" s="135" t="s">
        <v>12</v>
      </c>
      <c r="I114" s="153" t="s">
        <v>12</v>
      </c>
      <c r="J114" s="166" t="s">
        <v>269</v>
      </c>
      <c r="K114" s="51" t="s">
        <v>124</v>
      </c>
      <c r="L114" s="260" t="s">
        <v>171</v>
      </c>
      <c r="M114" s="136" t="s">
        <v>190</v>
      </c>
      <c r="N114" s="448" t="s">
        <v>237</v>
      </c>
      <c r="O114" s="451" t="s">
        <v>259</v>
      </c>
      <c r="P114" s="448" t="s">
        <v>125</v>
      </c>
      <c r="Q114" s="510">
        <v>6</v>
      </c>
    </row>
    <row r="115" spans="1:17" s="109" customFormat="1" ht="33" customHeight="1" thickBot="1">
      <c r="A115" s="573"/>
      <c r="B115" s="575"/>
      <c r="C115" s="421"/>
      <c r="D115" s="139" t="s">
        <v>12</v>
      </c>
      <c r="E115" s="139" t="s">
        <v>12</v>
      </c>
      <c r="F115" s="139" t="s">
        <v>12</v>
      </c>
      <c r="G115" s="139">
        <v>40</v>
      </c>
      <c r="H115" s="139" t="s">
        <v>12</v>
      </c>
      <c r="I115" s="255" t="s">
        <v>12</v>
      </c>
      <c r="J115" s="412" t="s">
        <v>362</v>
      </c>
      <c r="K115" s="53" t="s">
        <v>32</v>
      </c>
      <c r="L115" s="262" t="s">
        <v>158</v>
      </c>
      <c r="M115" s="259" t="s">
        <v>162</v>
      </c>
      <c r="N115" s="450"/>
      <c r="O115" s="453"/>
      <c r="P115" s="450"/>
      <c r="Q115" s="512"/>
    </row>
    <row r="116" spans="1:17" s="109" customFormat="1" ht="33" customHeight="1">
      <c r="A116" s="588" t="s">
        <v>291</v>
      </c>
      <c r="B116" s="425">
        <f>SUM(C116:G117)</f>
        <v>95</v>
      </c>
      <c r="C116" s="576">
        <v>10</v>
      </c>
      <c r="D116" s="143">
        <v>24</v>
      </c>
      <c r="E116" s="143" t="s">
        <v>12</v>
      </c>
      <c r="F116" s="143" t="s">
        <v>12</v>
      </c>
      <c r="G116" s="143">
        <v>40</v>
      </c>
      <c r="H116" s="143" t="s">
        <v>12</v>
      </c>
      <c r="I116" s="136" t="s">
        <v>12</v>
      </c>
      <c r="J116" s="413" t="s">
        <v>362</v>
      </c>
      <c r="K116" s="257" t="s">
        <v>32</v>
      </c>
      <c r="L116" s="193" t="s">
        <v>158</v>
      </c>
      <c r="M116" s="258" t="s">
        <v>162</v>
      </c>
      <c r="N116" s="422" t="s">
        <v>234</v>
      </c>
      <c r="O116" s="451" t="s">
        <v>270</v>
      </c>
      <c r="P116" s="448" t="s">
        <v>9</v>
      </c>
      <c r="Q116" s="510">
        <v>5</v>
      </c>
    </row>
    <row r="117" spans="1:17" s="109" customFormat="1" ht="33" customHeight="1" thickBot="1">
      <c r="A117" s="589"/>
      <c r="B117" s="590"/>
      <c r="C117" s="577"/>
      <c r="D117" s="144">
        <v>6</v>
      </c>
      <c r="E117" s="144">
        <v>15</v>
      </c>
      <c r="F117" s="144" t="s">
        <v>12</v>
      </c>
      <c r="G117" s="144" t="s">
        <v>12</v>
      </c>
      <c r="H117" s="144" t="s">
        <v>12</v>
      </c>
      <c r="I117" s="140" t="s">
        <v>12</v>
      </c>
      <c r="J117" s="357" t="s">
        <v>260</v>
      </c>
      <c r="K117" s="99" t="s">
        <v>126</v>
      </c>
      <c r="L117" s="194" t="s">
        <v>186</v>
      </c>
      <c r="M117" s="53" t="s">
        <v>187</v>
      </c>
      <c r="N117" s="424"/>
      <c r="O117" s="453"/>
      <c r="P117" s="450"/>
      <c r="Q117" s="512"/>
    </row>
    <row r="118" spans="1:17" s="109" customFormat="1" ht="52.5" customHeight="1" thickBot="1">
      <c r="A118" s="216" t="s">
        <v>204</v>
      </c>
      <c r="B118" s="395">
        <f>SUM(C118:G118)</f>
        <v>43</v>
      </c>
      <c r="C118" s="342">
        <v>15</v>
      </c>
      <c r="D118" s="343">
        <v>20</v>
      </c>
      <c r="E118" s="343" t="s">
        <v>12</v>
      </c>
      <c r="F118" s="343" t="s">
        <v>12</v>
      </c>
      <c r="G118" s="343">
        <v>8</v>
      </c>
      <c r="H118" s="343" t="s">
        <v>12</v>
      </c>
      <c r="I118" s="344" t="s">
        <v>12</v>
      </c>
      <c r="J118" s="168" t="s">
        <v>334</v>
      </c>
      <c r="K118" s="25" t="s">
        <v>127</v>
      </c>
      <c r="L118" s="141" t="s">
        <v>163</v>
      </c>
      <c r="M118" s="142" t="s">
        <v>191</v>
      </c>
      <c r="N118" s="205" t="s">
        <v>238</v>
      </c>
      <c r="O118" s="197" t="s">
        <v>346</v>
      </c>
      <c r="P118" s="114" t="s">
        <v>9</v>
      </c>
      <c r="Q118" s="38">
        <v>2</v>
      </c>
    </row>
    <row r="119" spans="1:17" s="109" customFormat="1" ht="35.25" customHeight="1" thickBot="1">
      <c r="A119" s="367" t="s">
        <v>128</v>
      </c>
      <c r="B119" s="254" t="s">
        <v>12</v>
      </c>
      <c r="C119" s="130" t="s">
        <v>12</v>
      </c>
      <c r="D119" s="128" t="s">
        <v>12</v>
      </c>
      <c r="E119" s="128" t="s">
        <v>12</v>
      </c>
      <c r="F119" s="128" t="s">
        <v>12</v>
      </c>
      <c r="G119" s="128" t="s">
        <v>12</v>
      </c>
      <c r="H119" s="128" t="s">
        <v>12</v>
      </c>
      <c r="I119" s="129" t="s">
        <v>12</v>
      </c>
      <c r="J119" s="368"/>
      <c r="K119" s="369" t="s">
        <v>12</v>
      </c>
      <c r="L119" s="369"/>
      <c r="M119" s="369"/>
      <c r="N119" s="369"/>
      <c r="O119" s="369"/>
      <c r="P119" s="370" t="s">
        <v>12</v>
      </c>
      <c r="Q119" s="371">
        <v>5</v>
      </c>
    </row>
    <row r="120" spans="1:17" ht="27" customHeight="1" thickBot="1">
      <c r="A120" s="468" t="s">
        <v>308</v>
      </c>
      <c r="B120" s="469"/>
      <c r="C120" s="469"/>
      <c r="D120" s="469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70"/>
    </row>
    <row r="121" spans="1:17" s="109" customFormat="1" ht="33" customHeight="1">
      <c r="A121" s="358" t="s">
        <v>130</v>
      </c>
      <c r="B121" s="391">
        <v>55</v>
      </c>
      <c r="C121" s="135">
        <v>15</v>
      </c>
      <c r="D121" s="135" t="s">
        <v>12</v>
      </c>
      <c r="E121" s="135" t="s">
        <v>12</v>
      </c>
      <c r="F121" s="135" t="s">
        <v>12</v>
      </c>
      <c r="G121" s="152" t="s">
        <v>12</v>
      </c>
      <c r="H121" s="135">
        <v>40</v>
      </c>
      <c r="I121" s="152" t="s">
        <v>12</v>
      </c>
      <c r="J121" s="471"/>
      <c r="K121" s="472"/>
      <c r="L121" s="472"/>
      <c r="M121" s="472"/>
      <c r="N121" s="472"/>
      <c r="O121" s="473"/>
      <c r="P121" s="345" t="s">
        <v>9</v>
      </c>
      <c r="Q121" s="359">
        <v>2</v>
      </c>
    </row>
    <row r="122" spans="1:17" s="109" customFormat="1" ht="33" customHeight="1">
      <c r="A122" s="220" t="s">
        <v>131</v>
      </c>
      <c r="B122" s="390">
        <v>95</v>
      </c>
      <c r="C122" s="82">
        <v>15</v>
      </c>
      <c r="D122" s="82" t="s">
        <v>12</v>
      </c>
      <c r="E122" s="82" t="s">
        <v>12</v>
      </c>
      <c r="F122" s="82" t="s">
        <v>12</v>
      </c>
      <c r="G122" s="134" t="s">
        <v>12</v>
      </c>
      <c r="H122" s="82">
        <v>80</v>
      </c>
      <c r="I122" s="134" t="s">
        <v>12</v>
      </c>
      <c r="J122" s="474"/>
      <c r="K122" s="475"/>
      <c r="L122" s="475"/>
      <c r="M122" s="475"/>
      <c r="N122" s="475"/>
      <c r="O122" s="476"/>
      <c r="P122" s="362" t="s">
        <v>9</v>
      </c>
      <c r="Q122" s="118">
        <v>3</v>
      </c>
    </row>
    <row r="123" spans="1:17" s="109" customFormat="1" ht="33" customHeight="1">
      <c r="A123" s="220" t="s">
        <v>132</v>
      </c>
      <c r="B123" s="390">
        <v>55</v>
      </c>
      <c r="C123" s="82">
        <v>15</v>
      </c>
      <c r="D123" s="82" t="s">
        <v>12</v>
      </c>
      <c r="E123" s="82" t="s">
        <v>12</v>
      </c>
      <c r="F123" s="82" t="s">
        <v>12</v>
      </c>
      <c r="G123" s="134" t="s">
        <v>12</v>
      </c>
      <c r="H123" s="82">
        <v>40</v>
      </c>
      <c r="I123" s="134" t="s">
        <v>12</v>
      </c>
      <c r="J123" s="474"/>
      <c r="K123" s="475"/>
      <c r="L123" s="475"/>
      <c r="M123" s="475"/>
      <c r="N123" s="475"/>
      <c r="O123" s="476"/>
      <c r="P123" s="363" t="s">
        <v>9</v>
      </c>
      <c r="Q123" s="118">
        <v>2</v>
      </c>
    </row>
    <row r="124" spans="1:17" s="109" customFormat="1" ht="44.25" customHeight="1">
      <c r="A124" s="220" t="s">
        <v>133</v>
      </c>
      <c r="B124" s="390">
        <v>60</v>
      </c>
      <c r="C124" s="82">
        <v>20</v>
      </c>
      <c r="D124" s="82" t="s">
        <v>12</v>
      </c>
      <c r="E124" s="82" t="s">
        <v>12</v>
      </c>
      <c r="F124" s="82" t="s">
        <v>12</v>
      </c>
      <c r="G124" s="134" t="s">
        <v>12</v>
      </c>
      <c r="H124" s="82">
        <v>40</v>
      </c>
      <c r="I124" s="134" t="s">
        <v>12</v>
      </c>
      <c r="J124" s="474"/>
      <c r="K124" s="475"/>
      <c r="L124" s="475"/>
      <c r="M124" s="475"/>
      <c r="N124" s="475"/>
      <c r="O124" s="476"/>
      <c r="P124" s="363" t="s">
        <v>9</v>
      </c>
      <c r="Q124" s="118">
        <v>2</v>
      </c>
    </row>
    <row r="125" spans="1:17" s="109" customFormat="1" ht="33" customHeight="1">
      <c r="A125" s="220" t="s">
        <v>134</v>
      </c>
      <c r="B125" s="390">
        <v>95</v>
      </c>
      <c r="C125" s="82">
        <v>15</v>
      </c>
      <c r="D125" s="82" t="s">
        <v>12</v>
      </c>
      <c r="E125" s="82" t="s">
        <v>12</v>
      </c>
      <c r="F125" s="82" t="s">
        <v>12</v>
      </c>
      <c r="G125" s="134" t="s">
        <v>12</v>
      </c>
      <c r="H125" s="82">
        <v>80</v>
      </c>
      <c r="I125" s="134" t="s">
        <v>12</v>
      </c>
      <c r="J125" s="474"/>
      <c r="K125" s="475"/>
      <c r="L125" s="475"/>
      <c r="M125" s="475"/>
      <c r="N125" s="475"/>
      <c r="O125" s="476"/>
      <c r="P125" s="363" t="s">
        <v>9</v>
      </c>
      <c r="Q125" s="118">
        <v>3</v>
      </c>
    </row>
    <row r="126" spans="1:17" s="109" customFormat="1" ht="33" customHeight="1">
      <c r="A126" s="220" t="s">
        <v>135</v>
      </c>
      <c r="B126" s="390">
        <v>55</v>
      </c>
      <c r="C126" s="82">
        <v>15</v>
      </c>
      <c r="D126" s="82" t="s">
        <v>12</v>
      </c>
      <c r="E126" s="82" t="s">
        <v>12</v>
      </c>
      <c r="F126" s="82" t="s">
        <v>12</v>
      </c>
      <c r="G126" s="134" t="s">
        <v>12</v>
      </c>
      <c r="H126" s="82">
        <v>40</v>
      </c>
      <c r="I126" s="134" t="s">
        <v>12</v>
      </c>
      <c r="J126" s="474"/>
      <c r="K126" s="475"/>
      <c r="L126" s="475"/>
      <c r="M126" s="475"/>
      <c r="N126" s="475"/>
      <c r="O126" s="476"/>
      <c r="P126" s="363" t="s">
        <v>9</v>
      </c>
      <c r="Q126" s="118">
        <v>2</v>
      </c>
    </row>
    <row r="127" spans="1:17" s="109" customFormat="1" ht="33" customHeight="1">
      <c r="A127" s="222" t="s">
        <v>15</v>
      </c>
      <c r="B127" s="393">
        <v>80</v>
      </c>
      <c r="C127" s="388" t="s">
        <v>12</v>
      </c>
      <c r="D127" s="82" t="s">
        <v>12</v>
      </c>
      <c r="E127" s="82" t="s">
        <v>12</v>
      </c>
      <c r="F127" s="82" t="s">
        <v>12</v>
      </c>
      <c r="G127" s="134" t="s">
        <v>12</v>
      </c>
      <c r="H127" s="82">
        <v>80</v>
      </c>
      <c r="I127" s="134" t="s">
        <v>12</v>
      </c>
      <c r="J127" s="474"/>
      <c r="K127" s="475"/>
      <c r="L127" s="475"/>
      <c r="M127" s="475"/>
      <c r="N127" s="475"/>
      <c r="O127" s="476"/>
      <c r="P127" s="364" t="s">
        <v>9</v>
      </c>
      <c r="Q127" s="201">
        <v>2</v>
      </c>
    </row>
    <row r="128" spans="1:17" s="109" customFormat="1" ht="33" customHeight="1" thickBot="1">
      <c r="A128" s="221" t="s">
        <v>49</v>
      </c>
      <c r="B128" s="392">
        <v>55</v>
      </c>
      <c r="C128" s="139">
        <v>15</v>
      </c>
      <c r="D128" s="139" t="s">
        <v>12</v>
      </c>
      <c r="E128" s="139" t="s">
        <v>12</v>
      </c>
      <c r="F128" s="139" t="s">
        <v>12</v>
      </c>
      <c r="G128" s="148" t="s">
        <v>12</v>
      </c>
      <c r="H128" s="139">
        <v>40</v>
      </c>
      <c r="I128" s="148" t="s">
        <v>12</v>
      </c>
      <c r="J128" s="585"/>
      <c r="K128" s="586"/>
      <c r="L128" s="586"/>
      <c r="M128" s="586"/>
      <c r="N128" s="586"/>
      <c r="O128" s="587"/>
      <c r="P128" s="365" t="s">
        <v>9</v>
      </c>
      <c r="Q128" s="119">
        <v>1</v>
      </c>
    </row>
    <row r="129" spans="1:17" s="109" customFormat="1" ht="26.25" customHeight="1" thickBot="1">
      <c r="A129" s="22" t="s">
        <v>129</v>
      </c>
      <c r="B129" s="115">
        <v>1508</v>
      </c>
      <c r="C129" s="156">
        <v>270</v>
      </c>
      <c r="D129" s="341">
        <v>300</v>
      </c>
      <c r="E129" s="156">
        <v>90</v>
      </c>
      <c r="F129" s="341" t="s">
        <v>12</v>
      </c>
      <c r="G129" s="366" t="s">
        <v>195</v>
      </c>
      <c r="H129" s="366" t="s">
        <v>311</v>
      </c>
      <c r="I129" s="366" t="s">
        <v>12</v>
      </c>
      <c r="J129" s="360"/>
      <c r="K129" s="361"/>
      <c r="L129" s="361"/>
      <c r="M129" s="361"/>
      <c r="N129" s="361"/>
      <c r="O129" s="361"/>
      <c r="P129" s="28" t="s">
        <v>310</v>
      </c>
      <c r="Q129" s="70">
        <v>66</v>
      </c>
    </row>
    <row r="130" spans="1:17" s="109" customFormat="1" ht="12.75">
      <c r="A130" s="584"/>
      <c r="B130" s="584"/>
      <c r="C130" s="584"/>
      <c r="D130" s="584"/>
      <c r="E130" s="584"/>
      <c r="F130" s="584"/>
      <c r="G130" s="584"/>
      <c r="H130" s="584"/>
      <c r="I130" s="584"/>
      <c r="J130" s="584"/>
      <c r="K130" s="584"/>
      <c r="L130" s="584"/>
      <c r="M130" s="584"/>
      <c r="N130" s="584"/>
      <c r="O130" s="584"/>
      <c r="P130" s="584"/>
      <c r="Q130" s="92"/>
    </row>
    <row r="131" spans="1:17" s="109" customFormat="1" ht="12.75">
      <c r="A131" s="584"/>
      <c r="B131" s="584"/>
      <c r="C131" s="584"/>
      <c r="D131" s="584"/>
      <c r="E131" s="584"/>
      <c r="F131" s="584"/>
      <c r="G131" s="584"/>
      <c r="H131" s="584"/>
      <c r="I131" s="584"/>
      <c r="J131" s="584"/>
      <c r="K131" s="584"/>
      <c r="L131" s="584"/>
      <c r="M131" s="584"/>
      <c r="N131" s="584"/>
      <c r="O131" s="584"/>
      <c r="P131" s="584"/>
      <c r="Q131" s="92"/>
    </row>
    <row r="132" spans="1:17" s="109" customFormat="1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1:17" s="109" customFormat="1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1:17" s="109" customFormat="1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1:17" ht="12.75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212"/>
      <c r="O135" s="132"/>
      <c r="P135" s="132"/>
      <c r="Q135" s="132"/>
    </row>
  </sheetData>
  <sheetProtection/>
  <mergeCells count="184">
    <mergeCell ref="J84:O84"/>
    <mergeCell ref="J86:O86"/>
    <mergeCell ref="J80:O80"/>
    <mergeCell ref="A78:Q78"/>
    <mergeCell ref="J79:O79"/>
    <mergeCell ref="J81:O81"/>
    <mergeCell ref="A82:Q82"/>
    <mergeCell ref="J83:O83"/>
    <mergeCell ref="J85:O85"/>
    <mergeCell ref="N57:N63"/>
    <mergeCell ref="L2:L3"/>
    <mergeCell ref="N42:N43"/>
    <mergeCell ref="A48:P48"/>
    <mergeCell ref="P42:P43"/>
    <mergeCell ref="O49:O50"/>
    <mergeCell ref="M2:M3"/>
    <mergeCell ref="J2:K3"/>
    <mergeCell ref="A27:A29"/>
    <mergeCell ref="B51:B52"/>
    <mergeCell ref="O71:O76"/>
    <mergeCell ref="A40:Q40"/>
    <mergeCell ref="L42:L43"/>
    <mergeCell ref="M42:M43"/>
    <mergeCell ref="Q42:Q43"/>
    <mergeCell ref="L62:L63"/>
    <mergeCell ref="P71:P76"/>
    <mergeCell ref="A64:A70"/>
    <mergeCell ref="B64:B70"/>
    <mergeCell ref="O42:O43"/>
    <mergeCell ref="Q111:Q113"/>
    <mergeCell ref="N111:N113"/>
    <mergeCell ref="Q97:Q99"/>
    <mergeCell ref="A100:Q100"/>
    <mergeCell ref="A106:Q106"/>
    <mergeCell ref="P109:P110"/>
    <mergeCell ref="Q109:Q110"/>
    <mergeCell ref="B97:B99"/>
    <mergeCell ref="C97:C99"/>
    <mergeCell ref="D97:D99"/>
    <mergeCell ref="Q71:Q76"/>
    <mergeCell ref="C71:C76"/>
    <mergeCell ref="O111:O113"/>
    <mergeCell ref="A54:P54"/>
    <mergeCell ref="A56:P56"/>
    <mergeCell ref="A57:A63"/>
    <mergeCell ref="G97:G99"/>
    <mergeCell ref="O57:O63"/>
    <mergeCell ref="O64:O70"/>
    <mergeCell ref="O109:O110"/>
    <mergeCell ref="P111:P113"/>
    <mergeCell ref="P116:P117"/>
    <mergeCell ref="Q116:Q117"/>
    <mergeCell ref="A89:Q89"/>
    <mergeCell ref="B42:B43"/>
    <mergeCell ref="J42:K43"/>
    <mergeCell ref="O51:O52"/>
    <mergeCell ref="N64:N70"/>
    <mergeCell ref="N71:N76"/>
    <mergeCell ref="A88:Q88"/>
    <mergeCell ref="J127:O127"/>
    <mergeCell ref="J128:O128"/>
    <mergeCell ref="N116:N117"/>
    <mergeCell ref="A116:A117"/>
    <mergeCell ref="B116:B117"/>
    <mergeCell ref="N49:N50"/>
    <mergeCell ref="F97:F99"/>
    <mergeCell ref="N109:N110"/>
    <mergeCell ref="C57:C63"/>
    <mergeCell ref="N51:N52"/>
    <mergeCell ref="A130:P130"/>
    <mergeCell ref="A131:P131"/>
    <mergeCell ref="P114:P115"/>
    <mergeCell ref="Q114:Q115"/>
    <mergeCell ref="O116:O117"/>
    <mergeCell ref="O114:O115"/>
    <mergeCell ref="N114:N115"/>
    <mergeCell ref="C114:C115"/>
    <mergeCell ref="J125:O125"/>
    <mergeCell ref="J126:O126"/>
    <mergeCell ref="C116:C117"/>
    <mergeCell ref="A111:A113"/>
    <mergeCell ref="B111:B113"/>
    <mergeCell ref="A109:A110"/>
    <mergeCell ref="B109:B110"/>
    <mergeCell ref="C109:C110"/>
    <mergeCell ref="C111:C113"/>
    <mergeCell ref="A114:A115"/>
    <mergeCell ref="B114:B115"/>
    <mergeCell ref="J124:O124"/>
    <mergeCell ref="A94:Q94"/>
    <mergeCell ref="Q90:Q91"/>
    <mergeCell ref="A95:A96"/>
    <mergeCell ref="B95:B96"/>
    <mergeCell ref="P95:P96"/>
    <mergeCell ref="Q95:Q96"/>
    <mergeCell ref="C95:C96"/>
    <mergeCell ref="O95:O96"/>
    <mergeCell ref="N95:N96"/>
    <mergeCell ref="A92:Q92"/>
    <mergeCell ref="L90:L91"/>
    <mergeCell ref="B90:B91"/>
    <mergeCell ref="N90:N91"/>
    <mergeCell ref="O90:O91"/>
    <mergeCell ref="C90:I90"/>
    <mergeCell ref="A71:A76"/>
    <mergeCell ref="Q64:Q70"/>
    <mergeCell ref="A49:A50"/>
    <mergeCell ref="Q57:Q63"/>
    <mergeCell ref="J62:J63"/>
    <mergeCell ref="K62:K63"/>
    <mergeCell ref="A51:A52"/>
    <mergeCell ref="P49:P50"/>
    <mergeCell ref="M62:M63"/>
    <mergeCell ref="B71:B76"/>
    <mergeCell ref="Q49:Q50"/>
    <mergeCell ref="C6:C7"/>
    <mergeCell ref="B31:B35"/>
    <mergeCell ref="C31:C35"/>
    <mergeCell ref="B49:B50"/>
    <mergeCell ref="N27:N29"/>
    <mergeCell ref="O27:O29"/>
    <mergeCell ref="Q16:Q17"/>
    <mergeCell ref="B27:B29"/>
    <mergeCell ref="Q31:Q35"/>
    <mergeCell ref="A1:Q1"/>
    <mergeCell ref="Q6:Q7"/>
    <mergeCell ref="B2:B3"/>
    <mergeCell ref="P2:P3"/>
    <mergeCell ref="A6:A7"/>
    <mergeCell ref="A46:P46"/>
    <mergeCell ref="C2:I2"/>
    <mergeCell ref="B6:B7"/>
    <mergeCell ref="Q2:Q3"/>
    <mergeCell ref="O6:O7"/>
    <mergeCell ref="P31:P35"/>
    <mergeCell ref="N2:N3"/>
    <mergeCell ref="Q101:Q104"/>
    <mergeCell ref="A44:Q44"/>
    <mergeCell ref="C27:C29"/>
    <mergeCell ref="A31:A35"/>
    <mergeCell ref="A101:A104"/>
    <mergeCell ref="A41:Q41"/>
    <mergeCell ref="P27:P29"/>
    <mergeCell ref="Q27:Q29"/>
    <mergeCell ref="A19:P19"/>
    <mergeCell ref="P16:P17"/>
    <mergeCell ref="O16:O17"/>
    <mergeCell ref="J123:O123"/>
    <mergeCell ref="N31:N35"/>
    <mergeCell ref="O31:O35"/>
    <mergeCell ref="B16:B17"/>
    <mergeCell ref="A25:P25"/>
    <mergeCell ref="A16:A17"/>
    <mergeCell ref="P101:P104"/>
    <mergeCell ref="A120:Q120"/>
    <mergeCell ref="J121:O121"/>
    <mergeCell ref="J122:O122"/>
    <mergeCell ref="O2:O3"/>
    <mergeCell ref="N6:N7"/>
    <mergeCell ref="N16:N17"/>
    <mergeCell ref="A8:P8"/>
    <mergeCell ref="C16:C17"/>
    <mergeCell ref="J87:O87"/>
    <mergeCell ref="B101:B104"/>
    <mergeCell ref="Q51:Q52"/>
    <mergeCell ref="C101:C104"/>
    <mergeCell ref="N101:N104"/>
    <mergeCell ref="O101:O104"/>
    <mergeCell ref="J90:K91"/>
    <mergeCell ref="E97:E99"/>
    <mergeCell ref="H97:H99"/>
    <mergeCell ref="I97:I99"/>
    <mergeCell ref="P90:P91"/>
    <mergeCell ref="M90:M91"/>
    <mergeCell ref="A30:Q30"/>
    <mergeCell ref="C64:C70"/>
    <mergeCell ref="P64:P70"/>
    <mergeCell ref="B57:B63"/>
    <mergeCell ref="A36:Q36"/>
    <mergeCell ref="J37:O37"/>
    <mergeCell ref="J38:O38"/>
    <mergeCell ref="C42:I42"/>
    <mergeCell ref="P57:P63"/>
    <mergeCell ref="P51:P52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5" r:id="rId1"/>
  <rowBreaks count="5" manualBreakCount="5">
    <brk id="30" max="14" man="1"/>
    <brk id="39" max="14" man="1"/>
    <brk id="63" max="14" man="1"/>
    <brk id="87" max="14" man="1"/>
    <brk id="1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Marlena Gałuszewska</cp:lastModifiedBy>
  <cp:lastPrinted>2019-11-05T09:44:01Z</cp:lastPrinted>
  <dcterms:created xsi:type="dcterms:W3CDTF">2005-07-29T09:27:34Z</dcterms:created>
  <dcterms:modified xsi:type="dcterms:W3CDTF">2019-11-07T13:04:29Z</dcterms:modified>
  <cp:category/>
  <cp:version/>
  <cp:contentType/>
  <cp:contentStatus/>
</cp:coreProperties>
</file>